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1\OneDrive - ina.ac.cr\Documentos\Caja de Herramientas\Herramienta_Inocuidad alimentaria\Buenas Prácticas de Manufactura\"/>
    </mc:Choice>
  </mc:AlternateContent>
  <bookViews>
    <workbookView xWindow="0" yWindow="0" windowWidth="28800" windowHeight="12030" firstSheet="1" activeTab="1"/>
  </bookViews>
  <sheets>
    <sheet name="Guía" sheetId="3" state="hidden" r:id="rId1"/>
    <sheet name="Ficha" sheetId="2" r:id="rId2"/>
    <sheet name="Reporte " sheetId="6" r:id="rId3"/>
    <sheet name="Resolución" sheetId="5" r:id="rId4"/>
  </sheets>
  <definedNames>
    <definedName name="_xlnm.Print_Area" localSheetId="1">Ficha!$A$1:$E$231</definedName>
    <definedName name="_xlnm.Print_Area" localSheetId="0">Guía!$A$1:$E$323</definedName>
  </definedNames>
  <calcPr calcId="162913" concurrentCalc="0"/>
</workbook>
</file>

<file path=xl/calcChain.xml><?xml version="1.0" encoding="utf-8"?>
<calcChain xmlns="http://schemas.openxmlformats.org/spreadsheetml/2006/main">
  <c r="D62" i="2" l="1"/>
  <c r="D65" i="2"/>
  <c r="D73" i="2"/>
  <c r="D79" i="2"/>
  <c r="D83" i="2"/>
  <c r="D86" i="2"/>
  <c r="D91" i="2"/>
  <c r="D96" i="2"/>
  <c r="D100" i="2"/>
  <c r="D105" i="2"/>
  <c r="D109" i="2"/>
  <c r="D113" i="2"/>
  <c r="D118" i="2"/>
  <c r="D122" i="2"/>
  <c r="D126" i="2"/>
  <c r="D132" i="2"/>
  <c r="D138" i="2"/>
  <c r="I6" i="6"/>
  <c r="D143" i="2"/>
  <c r="I7" i="6"/>
  <c r="D147" i="2"/>
  <c r="D150" i="2"/>
  <c r="D153" i="2"/>
  <c r="I8" i="6"/>
  <c r="D160" i="2"/>
  <c r="D163" i="2"/>
  <c r="D167" i="2"/>
  <c r="D170" i="2"/>
  <c r="I9" i="6"/>
  <c r="D178" i="2"/>
  <c r="I10" i="6"/>
  <c r="I11" i="6"/>
  <c r="H20" i="5"/>
  <c r="C62" i="2"/>
  <c r="C65" i="2"/>
  <c r="C73" i="2"/>
  <c r="C79" i="2"/>
  <c r="C83" i="2"/>
  <c r="C86" i="2"/>
  <c r="C91" i="2"/>
  <c r="C96" i="2"/>
  <c r="C100" i="2"/>
  <c r="C105" i="2"/>
  <c r="C109" i="2"/>
  <c r="C113" i="2"/>
  <c r="C118" i="2"/>
  <c r="C122" i="2"/>
  <c r="C126" i="2"/>
  <c r="C132" i="2"/>
  <c r="C138" i="2"/>
  <c r="G6" i="6"/>
  <c r="C143" i="2"/>
  <c r="G7" i="6"/>
  <c r="C147" i="2"/>
  <c r="C150" i="2"/>
  <c r="C153" i="2"/>
  <c r="G8" i="6"/>
  <c r="C160" i="2"/>
  <c r="C163" i="2"/>
  <c r="C167" i="2"/>
  <c r="C170" i="2"/>
  <c r="G9" i="6"/>
  <c r="C178" i="2"/>
  <c r="G10" i="6"/>
  <c r="G11" i="6"/>
  <c r="F20" i="5"/>
  <c r="B62" i="2"/>
  <c r="B65" i="2"/>
  <c r="B73" i="2"/>
  <c r="B79" i="2"/>
  <c r="B83" i="2"/>
  <c r="B86" i="2"/>
  <c r="B91" i="2"/>
  <c r="B96" i="2"/>
  <c r="B100" i="2"/>
  <c r="B105" i="2"/>
  <c r="B109" i="2"/>
  <c r="B113" i="2"/>
  <c r="B118" i="2"/>
  <c r="B122" i="2"/>
  <c r="B126" i="2"/>
  <c r="B132" i="2"/>
  <c r="B138" i="2"/>
  <c r="C6" i="6"/>
  <c r="B143" i="2"/>
  <c r="C7" i="6"/>
  <c r="B147" i="2"/>
  <c r="B150" i="2"/>
  <c r="B153" i="2"/>
  <c r="C8" i="6"/>
  <c r="B160" i="2"/>
  <c r="B163" i="2"/>
  <c r="B167" i="2"/>
  <c r="B170" i="2"/>
  <c r="C9" i="6"/>
  <c r="B178" i="2"/>
  <c r="C10" i="6"/>
  <c r="C11" i="6"/>
  <c r="D20" i="5"/>
  <c r="J7" i="6"/>
  <c r="J8" i="6"/>
  <c r="J9" i="6"/>
  <c r="J10" i="6"/>
  <c r="J6" i="6"/>
  <c r="H7" i="6"/>
  <c r="H8" i="6"/>
  <c r="H9" i="6"/>
  <c r="H10" i="6"/>
  <c r="H6" i="6"/>
  <c r="E10" i="6"/>
  <c r="E9" i="6"/>
  <c r="E8" i="6"/>
  <c r="E7" i="6"/>
  <c r="E6" i="6"/>
  <c r="D179" i="2"/>
  <c r="C179" i="2"/>
  <c r="B179" i="2"/>
  <c r="E8" i="5"/>
  <c r="H8" i="5"/>
  <c r="E12" i="5"/>
  <c r="H12" i="5"/>
  <c r="E15" i="5"/>
  <c r="H15" i="5"/>
  <c r="E7" i="5"/>
  <c r="H7" i="5"/>
  <c r="D11" i="5"/>
  <c r="G11" i="5"/>
  <c r="D10" i="5"/>
  <c r="G10" i="5"/>
  <c r="D12" i="5"/>
  <c r="G12" i="5"/>
  <c r="D15" i="5"/>
  <c r="G15" i="5"/>
  <c r="F7" i="5"/>
  <c r="I7" i="5"/>
  <c r="F8" i="5"/>
  <c r="I8" i="5"/>
  <c r="F13" i="5"/>
  <c r="I13" i="5"/>
  <c r="F15" i="5"/>
  <c r="I15" i="5"/>
  <c r="E9" i="5"/>
  <c r="H9" i="5"/>
  <c r="F14" i="5"/>
  <c r="I14" i="5"/>
  <c r="F9" i="5"/>
  <c r="I9" i="5"/>
  <c r="D7" i="5"/>
  <c r="G7" i="5"/>
  <c r="E14" i="5"/>
  <c r="H14" i="5"/>
  <c r="D16" i="5"/>
  <c r="G16" i="5"/>
  <c r="D14" i="5"/>
  <c r="G14" i="5"/>
  <c r="D8" i="5"/>
  <c r="G8" i="5"/>
  <c r="F21" i="5"/>
  <c r="H21" i="5"/>
  <c r="E16" i="5"/>
  <c r="H16" i="5"/>
  <c r="E11" i="5"/>
  <c r="H11" i="5"/>
  <c r="E10" i="5"/>
  <c r="H10" i="5"/>
  <c r="F10" i="5"/>
  <c r="I10" i="5"/>
  <c r="D9" i="5"/>
  <c r="G9" i="5"/>
  <c r="F16" i="5"/>
  <c r="I16" i="5"/>
  <c r="E13" i="5"/>
  <c r="H13" i="5"/>
  <c r="H17" i="5"/>
  <c r="F22" i="5"/>
  <c r="D21" i="5"/>
  <c r="D13" i="5"/>
  <c r="G13" i="5"/>
  <c r="G17" i="5"/>
  <c r="D22" i="5"/>
  <c r="F12" i="5"/>
  <c r="I12" i="5"/>
  <c r="F11" i="5"/>
  <c r="I11" i="5"/>
  <c r="I17" i="5"/>
  <c r="H22" i="5"/>
</calcChain>
</file>

<file path=xl/comments1.xml><?xml version="1.0" encoding="utf-8"?>
<comments xmlns="http://schemas.openxmlformats.org/spreadsheetml/2006/main">
  <authors>
    <author>K1</author>
  </authors>
  <commentList>
    <comment ref="B60" authorId="0" shapeId="0">
      <text>
        <r>
          <rPr>
            <b/>
            <sz val="9"/>
            <color indexed="81"/>
            <rFont val="Tahoma"/>
            <family val="2"/>
          </rPr>
          <t>K1:</t>
        </r>
        <r>
          <rPr>
            <sz val="9"/>
            <color indexed="81"/>
            <rFont val="Tahoma"/>
            <family val="2"/>
          </rPr>
          <t xml:space="preserve">
(i) Almacenamiento adecuado del equipo en desuso.  
(ii) Libres de basuras y desperdicios.  
(iii) Áreas verdes limpias.
- Si cumple en forma adecuada los requerimientos i), ii) y iii), se le asigna</t>
        </r>
        <r>
          <rPr>
            <b/>
            <u/>
            <sz val="11"/>
            <color indexed="81"/>
            <rFont val="Tahoma"/>
            <family val="2"/>
          </rPr>
          <t xml:space="preserve"> 1.</t>
        </r>
        <r>
          <rPr>
            <sz val="9"/>
            <color indexed="81"/>
            <rFont val="Tahoma"/>
            <family val="2"/>
          </rPr>
          <t xml:space="preserve">
- Si cumple únicamente dos de los requerimientos i), ii) y iii), se le asigna </t>
        </r>
        <r>
          <rPr>
            <b/>
            <u/>
            <sz val="11"/>
            <color indexed="81"/>
            <rFont val="Tahoma"/>
            <family val="2"/>
          </rPr>
          <t>0,5.</t>
        </r>
        <r>
          <rPr>
            <sz val="9"/>
            <color indexed="81"/>
            <rFont val="Tahoma"/>
            <family val="2"/>
          </rPr>
          <t xml:space="preserve">
- No cumple con dos o más de los requerimientos, se le asigna </t>
        </r>
        <r>
          <rPr>
            <b/>
            <u/>
            <sz val="11"/>
            <color indexed="81"/>
            <rFont val="Tahoma"/>
            <family val="2"/>
          </rPr>
          <t>0.</t>
        </r>
      </text>
    </comment>
    <comment ref="B61" authorId="0" shapeId="0">
      <text>
        <r>
          <rPr>
            <b/>
            <sz val="9"/>
            <color indexed="81"/>
            <rFont val="Tahoma"/>
            <family val="2"/>
          </rPr>
          <t>K1:</t>
        </r>
        <r>
          <rPr>
            <sz val="9"/>
            <color indexed="81"/>
            <rFont val="Tahoma"/>
            <family val="2"/>
          </rPr>
          <t xml:space="preserve">
(i) Patios y lugares de estacionamiento limpios, evitando que se constituyan una fuente de contaminación.  
(ii) Inexistencia de lugares que puedan constituir una atracción o refugio para los insectos y roedores.  
(iii) Mantenimiento adecuado de los drenajes de la planta para evitar contaminación e infestación.  
(iv) Operación en forma adecuada de los sistemas para el tratamiento de desperdicios.
- Si cumple en forma adecuada los requerimientos i), ii), iii)  y iv), se le asigna </t>
        </r>
        <r>
          <rPr>
            <b/>
            <u/>
            <sz val="11"/>
            <color indexed="81"/>
            <rFont val="Tahoma"/>
            <family val="2"/>
          </rPr>
          <t>1.</t>
        </r>
        <r>
          <rPr>
            <sz val="9"/>
            <color indexed="81"/>
            <rFont val="Tahoma"/>
            <family val="2"/>
          </rPr>
          <t xml:space="preserve">
- Solo incumple con el requisito ii), se le asigna </t>
        </r>
        <r>
          <rPr>
            <b/>
            <u/>
            <sz val="11"/>
            <color indexed="81"/>
            <rFont val="Tahoma"/>
            <family val="2"/>
          </rPr>
          <t>0,5.</t>
        </r>
        <r>
          <rPr>
            <sz val="9"/>
            <color indexed="81"/>
            <rFont val="Tahoma"/>
            <family val="2"/>
          </rPr>
          <t xml:space="preserve">
- Incumple alguno de los requisitos i), iii) o iv), se le asigna </t>
        </r>
        <r>
          <rPr>
            <b/>
            <u/>
            <sz val="11"/>
            <color indexed="81"/>
            <rFont val="Tahoma"/>
            <family val="2"/>
          </rPr>
          <t>0.</t>
        </r>
      </text>
    </comment>
    <comment ref="B64" authorId="0" shapeId="0">
      <text>
        <r>
          <rPr>
            <b/>
            <sz val="9"/>
            <color indexed="81"/>
            <rFont val="Tahoma"/>
            <family val="2"/>
          </rPr>
          <t>K1:</t>
        </r>
        <r>
          <rPr>
            <sz val="9"/>
            <color indexed="81"/>
            <rFont val="Tahoma"/>
            <family val="2"/>
          </rPr>
          <t xml:space="preserve">
(i)Ubicados en zonas alejadas de cualquier tipo de contaminación física, química o biológica.  
(ii) Ubicación del establecimiento debe estar libre de olores desagradables y no expuestas a inundaciones.  
(iii) Vías de acceso y patios de maniobra deben encontrarse pavimentados a fin de evitar la contaminación de los alimentos con el polvo.
Si cumple en forma adecuada los requerimientos i), ii), iii), se le asigna </t>
        </r>
        <r>
          <rPr>
            <b/>
            <u/>
            <sz val="11"/>
            <color indexed="81"/>
            <rFont val="Tahoma"/>
            <family val="2"/>
          </rPr>
          <t>1.</t>
        </r>
        <r>
          <rPr>
            <sz val="9"/>
            <color indexed="81"/>
            <rFont val="Tahoma"/>
            <family val="2"/>
          </rPr>
          <t xml:space="preserve">
Incumplimiento severo de uno de los requerimientos, se le asigna </t>
        </r>
        <r>
          <rPr>
            <b/>
            <u/>
            <sz val="11"/>
            <color indexed="81"/>
            <rFont val="Tahoma"/>
            <family val="2"/>
          </rPr>
          <t>0,5.</t>
        </r>
        <r>
          <rPr>
            <sz val="9"/>
            <color indexed="81"/>
            <rFont val="Tahoma"/>
            <family val="2"/>
          </rPr>
          <t xml:space="preserve">
Cuando uno de los requisitos presenta condiciones contraria a nivel alto de posible contaminación o si los requisitos i), ii) o iii) presentan incumplimiento en baja proporción en combinación, se le asigna</t>
        </r>
        <r>
          <rPr>
            <b/>
            <u/>
            <sz val="11"/>
            <color indexed="81"/>
            <rFont val="Tahoma"/>
            <family val="2"/>
          </rPr>
          <t xml:space="preserve"> 0.</t>
        </r>
      </text>
    </comment>
    <comment ref="B68" authorId="0" shapeId="0">
      <text>
        <r>
          <rPr>
            <b/>
            <sz val="9"/>
            <color indexed="81"/>
            <rFont val="Tahoma"/>
            <family val="2"/>
          </rPr>
          <t>K1:</t>
        </r>
        <r>
          <rPr>
            <sz val="9"/>
            <color indexed="81"/>
            <rFont val="Tahoma"/>
            <family val="2"/>
          </rPr>
          <t xml:space="preserve">
(i)Diseño de la planta en función al proceso de producción y a las normas de seguridad.  
(ii) El tamaño de la planta debe ser adecuada a las normas de seguridad e higiene, debe contar con espacio de pasillo alrededor del área de trabajo para poder permitir una limpieza y desinfección eficiente del equipo y de la planta misma.  
(iii) Su construcción debe permitir y facilitar su mantenimiento y las operaciones sanitarias para cumplir con el propósito de elaboración y manejo de los alimentos, así como del producto terminado, en forma adecuada.
-  Si cumple en forma adecuada los requerimientos i), ii), iii) asegurándose la obtención de un producto final higiénico e inocuo, se le asigna </t>
        </r>
        <r>
          <rPr>
            <b/>
            <u/>
            <sz val="11"/>
            <color indexed="81"/>
            <rFont val="Tahoma"/>
            <family val="2"/>
          </rPr>
          <t>1.</t>
        </r>
        <r>
          <rPr>
            <sz val="9"/>
            <color indexed="81"/>
            <rFont val="Tahoma"/>
            <family val="2"/>
          </rPr>
          <t xml:space="preserve">
-  Cuando se observe dentro del proceso dificultades de limpieza y sanitización debido al espacio reducido; o, que se observe demoras en el flujo de producción ya que el diseño de la planta no es el adecuado y causa problemas o riesgos de contaminación biológica., se le asigna </t>
        </r>
        <r>
          <rPr>
            <b/>
            <u/>
            <sz val="11"/>
            <color indexed="81"/>
            <rFont val="Tahoma"/>
            <family val="2"/>
          </rPr>
          <t>0,5.</t>
        </r>
        <r>
          <rPr>
            <sz val="9"/>
            <color indexed="81"/>
            <rFont val="Tahoma"/>
            <family val="2"/>
          </rPr>
          <t xml:space="preserve">
-  Cuando existe la posibilidad de contaminación hacia los alimentos por ejemplo, (contaminación cruzada, ubicación de servicios sanitarios muy cercanos al proceso de elaboración de el cual está expuesto al ambiente alimentos y otros), se le asigna </t>
        </r>
        <r>
          <rPr>
            <b/>
            <u/>
            <sz val="11"/>
            <color indexed="81"/>
            <rFont val="Tahoma"/>
            <family val="2"/>
          </rPr>
          <t xml:space="preserve">0.
</t>
        </r>
      </text>
    </comment>
    <comment ref="B69" authorId="0" shapeId="0">
      <text>
        <r>
          <rPr>
            <b/>
            <sz val="9"/>
            <color indexed="81"/>
            <rFont val="Tahoma"/>
            <family val="2"/>
          </rPr>
          <t>K1:</t>
        </r>
        <r>
          <rPr>
            <sz val="9"/>
            <color indexed="81"/>
            <rFont val="Tahoma"/>
            <family val="2"/>
          </rPr>
          <t xml:space="preserve">
(i)El edificio e instalaciones deben ser de tal manera que impida el ingreso de animales, insectos, roedores y plagas.  
(ii) El edificio e instalaciones deben impedir el ingreso de contaminantes del medio como humo, polvo, vapor u otros.
- Si cumple con los requerimientos i), ii), se le asigna</t>
        </r>
        <r>
          <rPr>
            <b/>
            <u/>
            <sz val="11"/>
            <color indexed="81"/>
            <rFont val="Tahoma"/>
            <family val="2"/>
          </rPr>
          <t xml:space="preserve"> 2.</t>
        </r>
        <r>
          <rPr>
            <sz val="9"/>
            <color indexed="81"/>
            <rFont val="Tahoma"/>
            <family val="2"/>
          </rPr>
          <t xml:space="preserve">
- Cuando uno de los requerimientos no se cumple, se le asigna </t>
        </r>
        <r>
          <rPr>
            <b/>
            <sz val="11"/>
            <color indexed="81"/>
            <rFont val="Tahoma"/>
            <family val="2"/>
          </rPr>
          <t>1.</t>
        </r>
        <r>
          <rPr>
            <sz val="9"/>
            <color indexed="81"/>
            <rFont val="Tahoma"/>
            <family val="2"/>
          </rPr>
          <t xml:space="preserve">
- Cuando los requerimientos i) y ii) no se cumplen y existe alto riesgo de contaminación, se le asigna </t>
        </r>
        <r>
          <rPr>
            <b/>
            <u/>
            <sz val="11"/>
            <color indexed="81"/>
            <rFont val="Tahoma"/>
            <family val="2"/>
          </rPr>
          <t>0.</t>
        </r>
      </text>
    </comment>
    <comment ref="B70" authorId="0" shapeId="0">
      <text>
        <r>
          <rPr>
            <b/>
            <sz val="9"/>
            <color indexed="81"/>
            <rFont val="Tahoma"/>
            <family val="2"/>
          </rPr>
          <t>K1:</t>
        </r>
        <r>
          <rPr>
            <sz val="9"/>
            <color indexed="81"/>
            <rFont val="Tahoma"/>
            <family val="2"/>
          </rPr>
          <t xml:space="preserve">
(i)Los ambientes del edificio deben incluir un área específica para que los empleados guarden sus alimentos (preferiblemente refrigerado).  
(ii) También deben incluir un área específica de vestidores con muebles adecuados para guardar implementos de uso del personal. 
iii) Debe contar con un área específica para que el personal ingiera sus alimentos (comedores, cafeterías, etc).
Si cumple con los requerimientos i), ii) y iii), se le asigna</t>
        </r>
        <r>
          <rPr>
            <b/>
            <u/>
            <sz val="11"/>
            <color indexed="81"/>
            <rFont val="Tahoma"/>
            <family val="2"/>
          </rPr>
          <t xml:space="preserve"> 1.</t>
        </r>
        <r>
          <rPr>
            <sz val="9"/>
            <color indexed="81"/>
            <rFont val="Tahoma"/>
            <family val="2"/>
          </rPr>
          <t xml:space="preserve">
Con el incumplimiento de uno de los requerimientos, se le asigna </t>
        </r>
        <r>
          <rPr>
            <b/>
            <sz val="11"/>
            <color indexed="81"/>
            <rFont val="Tahoma"/>
            <family val="2"/>
          </rPr>
          <t>0,5.</t>
        </r>
        <r>
          <rPr>
            <sz val="9"/>
            <color indexed="81"/>
            <rFont val="Tahoma"/>
            <family val="2"/>
          </rPr>
          <t xml:space="preserve">
Cuando el incumplimiento de dos o más requisitos, ya que se crean fuentes potenciales de alimentación de insectos o roedores, se le asigna</t>
        </r>
        <r>
          <rPr>
            <b/>
            <u/>
            <sz val="11"/>
            <color indexed="81"/>
            <rFont val="Tahoma"/>
            <family val="2"/>
          </rPr>
          <t xml:space="preserve"> 0.</t>
        </r>
      </text>
    </comment>
    <comment ref="B71" authorId="0" shapeId="0">
      <text>
        <r>
          <rPr>
            <b/>
            <sz val="9"/>
            <color indexed="81"/>
            <rFont val="Tahoma"/>
            <family val="2"/>
          </rPr>
          <t>K1:</t>
        </r>
        <r>
          <rPr>
            <sz val="9"/>
            <color indexed="81"/>
            <rFont val="Tahoma"/>
            <family val="2"/>
          </rPr>
          <t xml:space="preserve">
(i) Las industrias de alimentos deben disponer del espacio suficiente para cumplir satisfactoriamente con todas las operaciones de producción, con los flujos de procesos productivos separados, colocación de equipo, y realizar operaciones de limpieza. Los espacios de trabajo entre el equipo y las paredes deben ser de por lo menos 50 cm. y sin obstáculos, de manera que permita al personal realizar sus deberes de limpieza en forma adecuada. 
- Cumple con el requisito, se asigna</t>
        </r>
        <r>
          <rPr>
            <b/>
            <u/>
            <sz val="11"/>
            <color indexed="81"/>
            <rFont val="Tahoma"/>
            <family val="2"/>
          </rPr>
          <t xml:space="preserve"> 1.</t>
        </r>
        <r>
          <rPr>
            <sz val="9"/>
            <color indexed="81"/>
            <rFont val="Tahoma"/>
            <family val="2"/>
          </rPr>
          <t xml:space="preserve">
- No cumple con el requisito, se asigna </t>
        </r>
        <r>
          <rPr>
            <b/>
            <u/>
            <sz val="11"/>
            <color indexed="81"/>
            <rFont val="Tahoma"/>
            <family val="2"/>
          </rPr>
          <t>0.</t>
        </r>
      </text>
    </comment>
    <comment ref="B72" authorId="0" shapeId="0">
      <text>
        <r>
          <rPr>
            <b/>
            <sz val="9"/>
            <color indexed="81"/>
            <rFont val="Tahoma"/>
            <family val="2"/>
          </rPr>
          <t>K1:</t>
        </r>
        <r>
          <rPr>
            <sz val="9"/>
            <color indexed="81"/>
            <rFont val="Tahoma"/>
            <family val="2"/>
          </rPr>
          <t xml:space="preserve">
i) Todos los materiales de construcción de los edificios e instalaciones deben ser de naturaleza tal que no transmitan ninguna sustancia no deseada al alimento. Las edificaciones deben ser de construcción sólida, y mantenerse en buen estado. En el área de producción no se permite la madera como material de construcción.
- Cumple con el requisito, se le asigna </t>
        </r>
        <r>
          <rPr>
            <b/>
            <u/>
            <sz val="11"/>
            <color indexed="81"/>
            <rFont val="Tahoma"/>
            <family val="2"/>
          </rPr>
          <t>1.</t>
        </r>
        <r>
          <rPr>
            <sz val="9"/>
            <color indexed="81"/>
            <rFont val="Tahoma"/>
            <family val="2"/>
          </rPr>
          <t xml:space="preserve">
- No cumple con el requisito, se le asigna </t>
        </r>
        <r>
          <rPr>
            <b/>
            <u/>
            <sz val="11"/>
            <color indexed="81"/>
            <rFont val="Tahoma"/>
            <family val="2"/>
          </rPr>
          <t>0.</t>
        </r>
      </text>
    </comment>
    <comment ref="B75" authorId="0" shapeId="0">
      <text>
        <r>
          <rPr>
            <b/>
            <sz val="9"/>
            <color indexed="81"/>
            <rFont val="Tahoma"/>
            <family val="2"/>
          </rPr>
          <t>K1:</t>
        </r>
        <r>
          <rPr>
            <sz val="9"/>
            <color indexed="81"/>
            <rFont val="Tahoma"/>
            <family val="2"/>
          </rPr>
          <t xml:space="preserve">
i) Los pisos deben ser de materiales impermeables que no tengan efectos tóxicos para el uso al cual se destinan.  
ii) Los pisos deben estar construidos de manera que faciliten su limpieza.
- Cumple con los requisitos i) y ii), se le asigna </t>
        </r>
        <r>
          <rPr>
            <b/>
            <u/>
            <sz val="11"/>
            <color indexed="81"/>
            <rFont val="Tahoma"/>
            <family val="2"/>
          </rPr>
          <t>1.</t>
        </r>
        <r>
          <rPr>
            <sz val="9"/>
            <color indexed="81"/>
            <rFont val="Tahoma"/>
            <family val="2"/>
          </rPr>
          <t xml:space="preserve">
- Incumplimiento de uno de los requisitos, se le asigna </t>
        </r>
        <r>
          <rPr>
            <b/>
            <u/>
            <sz val="11"/>
            <color indexed="81"/>
            <rFont val="Tahoma"/>
            <family val="2"/>
          </rPr>
          <t>0,5.</t>
        </r>
        <r>
          <rPr>
            <sz val="9"/>
            <color indexed="81"/>
            <rFont val="Tahoma"/>
            <family val="2"/>
          </rPr>
          <t xml:space="preserve">
- Incumplimiento de requisitos i) y ii), se asigan</t>
        </r>
        <r>
          <rPr>
            <b/>
            <u/>
            <sz val="11"/>
            <color indexed="81"/>
            <rFont val="Tahoma"/>
            <family val="2"/>
          </rPr>
          <t xml:space="preserve"> 0.</t>
        </r>
        <r>
          <rPr>
            <sz val="9"/>
            <color indexed="81"/>
            <rFont val="Tahoma"/>
            <family val="2"/>
          </rPr>
          <t xml:space="preserve">
</t>
        </r>
      </text>
    </comment>
    <comment ref="B76" authorId="0" shapeId="0">
      <text>
        <r>
          <rPr>
            <b/>
            <sz val="9"/>
            <color indexed="81"/>
            <rFont val="Tahoma"/>
            <family val="2"/>
          </rPr>
          <t>K1:</t>
        </r>
        <r>
          <rPr>
            <sz val="9"/>
            <color indexed="81"/>
            <rFont val="Tahoma"/>
            <family val="2"/>
          </rPr>
          <t xml:space="preserve">
i) Los pisos no deben tener grietas ni uniones de dilatación irregular.
- Cumple con el requisito, se asigna </t>
        </r>
        <r>
          <rPr>
            <b/>
            <u/>
            <sz val="11"/>
            <color indexed="81"/>
            <rFont val="Tahoma"/>
            <family val="2"/>
          </rPr>
          <t>1.</t>
        </r>
        <r>
          <rPr>
            <sz val="9"/>
            <color indexed="81"/>
            <rFont val="Tahoma"/>
            <family val="2"/>
          </rPr>
          <t xml:space="preserve">
- Incumple con el requisito, se asigna </t>
        </r>
        <r>
          <rPr>
            <b/>
            <u/>
            <sz val="11"/>
            <color indexed="81"/>
            <rFont val="Tahoma"/>
            <family val="2"/>
          </rPr>
          <t>0.</t>
        </r>
      </text>
    </comment>
    <comment ref="B77" authorId="0" shapeId="0">
      <text>
        <r>
          <rPr>
            <b/>
            <sz val="9"/>
            <color indexed="81"/>
            <rFont val="Tahoma"/>
            <charset val="1"/>
          </rPr>
          <t>K1:</t>
        </r>
        <r>
          <rPr>
            <sz val="9"/>
            <color indexed="81"/>
            <rFont val="Tahoma"/>
            <charset val="1"/>
          </rPr>
          <t xml:space="preserve">
i) Las uniones entre los pisos y las paredes deben ser redondeadas para facilitar su limpieza y evitar la acumulación de materiales que favorezcan la contaminación.
-  Cumple con el requisito i), se asigna </t>
        </r>
        <r>
          <rPr>
            <b/>
            <u/>
            <sz val="11"/>
            <color indexed="81"/>
            <rFont val="Tahoma"/>
            <family val="2"/>
          </rPr>
          <t>1.</t>
        </r>
        <r>
          <rPr>
            <sz val="9"/>
            <color indexed="81"/>
            <rFont val="Tahoma"/>
            <charset val="1"/>
          </rPr>
          <t xml:space="preserve">
-  Incumple con el requisito ii), se asigna </t>
        </r>
        <r>
          <rPr>
            <b/>
            <u/>
            <sz val="11"/>
            <color indexed="81"/>
            <rFont val="Tahoma"/>
            <family val="2"/>
          </rPr>
          <t>0.</t>
        </r>
      </text>
    </comment>
    <comment ref="B78" authorId="0" shapeId="0">
      <text>
        <r>
          <rPr>
            <b/>
            <sz val="9"/>
            <color indexed="81"/>
            <rFont val="Tahoma"/>
            <charset val="1"/>
          </rPr>
          <t>K1:</t>
        </r>
        <r>
          <rPr>
            <sz val="9"/>
            <color indexed="81"/>
            <rFont val="Tahoma"/>
            <charset val="1"/>
          </rPr>
          <t xml:space="preserve">
i) Los pisos deben tener desagües (donde aplique) en número suficiente, lo cual permita la evacuación rápida del agua.
- Cumple con el requisito i), se asigna</t>
        </r>
        <r>
          <rPr>
            <b/>
            <u/>
            <sz val="11"/>
            <color indexed="81"/>
            <rFont val="Tahoma"/>
            <family val="2"/>
          </rPr>
          <t xml:space="preserve"> 1.</t>
        </r>
        <r>
          <rPr>
            <sz val="9"/>
            <color indexed="81"/>
            <rFont val="Tahoma"/>
            <charset val="1"/>
          </rPr>
          <t xml:space="preserve">
- Incumple requisito i), se asigna </t>
        </r>
        <r>
          <rPr>
            <b/>
            <sz val="11"/>
            <color indexed="81"/>
            <rFont val="Tahoma"/>
            <family val="2"/>
          </rPr>
          <t>0.</t>
        </r>
      </text>
    </comment>
    <comment ref="B81" authorId="0" shapeId="0">
      <text>
        <r>
          <rPr>
            <b/>
            <sz val="9"/>
            <color indexed="81"/>
            <rFont val="Tahoma"/>
            <charset val="1"/>
          </rPr>
          <t>K1:</t>
        </r>
        <r>
          <rPr>
            <sz val="9"/>
            <color indexed="81"/>
            <rFont val="Tahoma"/>
            <charset val="1"/>
          </rPr>
          <t xml:space="preserve">
i) Las paredes exteriores pueden ser construidas de concreto y aun en estructuras prefabricadas de diversos materiales.
Si se observa que las paredes están acordes a las necesidades de la planta, se asigna </t>
        </r>
        <r>
          <rPr>
            <b/>
            <u/>
            <sz val="11"/>
            <color indexed="81"/>
            <rFont val="Tahoma"/>
            <family val="2"/>
          </rPr>
          <t>1.</t>
        </r>
        <r>
          <rPr>
            <sz val="9"/>
            <color indexed="81"/>
            <rFont val="Tahoma"/>
            <charset val="1"/>
          </rPr>
          <t xml:space="preserve">
Si el material utilizado en las paredes funciona, pero éste no es el apropiado, se asigna</t>
        </r>
        <r>
          <rPr>
            <b/>
            <u/>
            <sz val="11"/>
            <color indexed="81"/>
            <rFont val="Tahoma"/>
            <family val="2"/>
          </rPr>
          <t xml:space="preserve"> 0,5.</t>
        </r>
        <r>
          <rPr>
            <sz val="9"/>
            <color indexed="81"/>
            <rFont val="Tahoma"/>
            <charset val="1"/>
          </rPr>
          <t xml:space="preserve">
No cumple con el requerimiento, se asigna</t>
        </r>
        <r>
          <rPr>
            <b/>
            <u/>
            <sz val="11"/>
            <color indexed="81"/>
            <rFont val="Tahoma"/>
            <family val="2"/>
          </rPr>
          <t xml:space="preserve"> 0.</t>
        </r>
      </text>
    </comment>
    <comment ref="B82" authorId="0" shapeId="0">
      <text>
        <r>
          <rPr>
            <b/>
            <sz val="9"/>
            <color indexed="81"/>
            <rFont val="Tahoma"/>
            <charset val="1"/>
          </rPr>
          <t>K1:</t>
        </r>
        <r>
          <rPr>
            <sz val="9"/>
            <color indexed="81"/>
            <rFont val="Tahoma"/>
            <charset val="1"/>
          </rPr>
          <t xml:space="preserve">
i) Las paredes del área de proceso y almacenamiento deberán ser revestidas con materiales impermeables.
ii) No absorbente.
iii) Lisos y fáciles de lavar.
iv) Deben ser de color claro, lisos, fáciles de lavar y de color claro.
- Cumple con los requisitos i), ii) iii) y iv), se asigna </t>
        </r>
        <r>
          <rPr>
            <b/>
            <u/>
            <sz val="11"/>
            <color indexed="81"/>
            <rFont val="Tahoma"/>
            <family val="2"/>
          </rPr>
          <t>1.</t>
        </r>
        <r>
          <rPr>
            <sz val="9"/>
            <color indexed="81"/>
            <rFont val="Tahoma"/>
            <charset val="1"/>
          </rPr>
          <t xml:space="preserve">
- Incumple con los requisitos i), ii), iii) y iv), se asigna</t>
        </r>
        <r>
          <rPr>
            <b/>
            <u/>
            <sz val="11"/>
            <color indexed="81"/>
            <rFont val="Tahoma"/>
            <family val="2"/>
          </rPr>
          <t xml:space="preserve"> 0.</t>
        </r>
      </text>
    </comment>
    <comment ref="B85" authorId="0" shapeId="0">
      <text>
        <r>
          <rPr>
            <b/>
            <sz val="9"/>
            <color indexed="81"/>
            <rFont val="Tahoma"/>
            <charset val="1"/>
          </rPr>
          <t>K1:</t>
        </r>
        <r>
          <rPr>
            <sz val="9"/>
            <color indexed="81"/>
            <rFont val="Tahoma"/>
            <charset val="1"/>
          </rPr>
          <t xml:space="preserve">
i) Los techos deberán estar construidos y acabados de forma que reduzca al mínimo la acumulación de suciedad y de condensación, así como el desprendimiento de partículas.
ii)  No son permitidos los techos con cielos falsos, los cuales son fuentes de acumulación de basura y anidamiento de plagas.
- Si cumple los requisitos i) y ii), se le asigna </t>
        </r>
        <r>
          <rPr>
            <b/>
            <u/>
            <sz val="11"/>
            <color indexed="81"/>
            <rFont val="Tahoma"/>
            <family val="2"/>
          </rPr>
          <t>1.</t>
        </r>
        <r>
          <rPr>
            <sz val="9"/>
            <color indexed="81"/>
            <rFont val="Tahoma"/>
            <charset val="1"/>
          </rPr>
          <t xml:space="preserve">
- Incumple requisitos i) y ii), se le asigna </t>
        </r>
        <r>
          <rPr>
            <b/>
            <u/>
            <sz val="11"/>
            <color indexed="81"/>
            <rFont val="Tahoma"/>
            <family val="2"/>
          </rPr>
          <t>0.</t>
        </r>
      </text>
    </comment>
    <comment ref="B88" authorId="0" shapeId="0">
      <text>
        <r>
          <rPr>
            <b/>
            <sz val="9"/>
            <color indexed="81"/>
            <rFont val="Tahoma"/>
            <charset val="1"/>
          </rPr>
          <t>K1:</t>
        </r>
        <r>
          <rPr>
            <sz val="9"/>
            <color indexed="81"/>
            <rFont val="Tahoma"/>
            <charset val="1"/>
          </rPr>
          <t xml:space="preserve">
i) Las ventanas deben ser fáciles de limpiar.
ii) Las ventanas deben estar construidas de modo que reduzca al mínimo la acumulación de suciedad y cuando el caso amerite estar provistas de malla contra insectos, que sea fácil de desmontar y limpiar. Las ventanas nunca deben ser fijas.
- Si cumple requisito i) y ii), se le asigna </t>
        </r>
        <r>
          <rPr>
            <b/>
            <u/>
            <sz val="11"/>
            <color indexed="81"/>
            <rFont val="Tahoma"/>
            <family val="2"/>
          </rPr>
          <t>1.</t>
        </r>
        <r>
          <rPr>
            <sz val="9"/>
            <color indexed="81"/>
            <rFont val="Tahoma"/>
            <charset val="1"/>
          </rPr>
          <t xml:space="preserve">
- Cuando se observe que las ventanas son fijas, pero que presentan facilidad para su limpieza y no represente riesgo alguno a la inocuidad del producto alimentario en proceso, se asigna </t>
        </r>
        <r>
          <rPr>
            <b/>
            <u/>
            <sz val="11"/>
            <color indexed="81"/>
            <rFont val="Tahoma"/>
            <family val="2"/>
          </rPr>
          <t>0,5.</t>
        </r>
        <r>
          <rPr>
            <sz val="9"/>
            <color indexed="81"/>
            <rFont val="Tahoma"/>
            <charset val="1"/>
          </rPr>
          <t xml:space="preserve">
- Incumple cualquier requerimiento i) y ii), se asigna </t>
        </r>
        <r>
          <rPr>
            <b/>
            <u/>
            <sz val="11"/>
            <color indexed="81"/>
            <rFont val="Tahoma"/>
            <family val="2"/>
          </rPr>
          <t>0.</t>
        </r>
      </text>
    </comment>
    <comment ref="B89" authorId="0" shapeId="0">
      <text>
        <r>
          <rPr>
            <b/>
            <sz val="9"/>
            <color indexed="81"/>
            <rFont val="Tahoma"/>
            <family val="2"/>
          </rPr>
          <t>K1:</t>
        </r>
        <r>
          <rPr>
            <sz val="9"/>
            <color indexed="81"/>
            <rFont val="Tahoma"/>
            <family val="2"/>
          </rPr>
          <t xml:space="preserve">
i) Los quicios de las ventanas deberán ser de tamaño mínimo y con declive para evitar la acumulación de polvo e impedir su uso para almacenar objetos.
-  Cumple con el requisito, se le asigna </t>
        </r>
        <r>
          <rPr>
            <b/>
            <u/>
            <sz val="11"/>
            <color indexed="81"/>
            <rFont val="Tahoma"/>
            <family val="2"/>
          </rPr>
          <t>1.</t>
        </r>
        <r>
          <rPr>
            <sz val="9"/>
            <color indexed="81"/>
            <rFont val="Tahoma"/>
            <family val="2"/>
          </rPr>
          <t xml:space="preserve">
-  Incumple con el requisito, se le asigna </t>
        </r>
        <r>
          <rPr>
            <b/>
            <u/>
            <sz val="11"/>
            <color indexed="81"/>
            <rFont val="Tahoma"/>
            <family val="2"/>
          </rPr>
          <t>0.</t>
        </r>
      </text>
    </comment>
    <comment ref="B90" authorId="0" shapeId="0">
      <text>
        <r>
          <rPr>
            <b/>
            <sz val="9"/>
            <color indexed="81"/>
            <rFont val="Tahoma"/>
            <family val="2"/>
          </rPr>
          <t>K1:</t>
        </r>
        <r>
          <rPr>
            <sz val="9"/>
            <color indexed="81"/>
            <rFont val="Tahoma"/>
            <family val="2"/>
          </rPr>
          <t xml:space="preserve">
i) Las puertas deben tener una superficie lisa y no absorbente y ser fáciles de limpiar y desinfectar. 
ii) Las puertas es preferible que abran hacia fuera y que estén ajustadas a su marco.
-  Cumple con requisito i) y ii), se le asigna</t>
        </r>
        <r>
          <rPr>
            <b/>
            <u/>
            <sz val="11"/>
            <color indexed="81"/>
            <rFont val="Tahoma"/>
            <family val="2"/>
          </rPr>
          <t xml:space="preserve"> 1.</t>
        </r>
        <r>
          <rPr>
            <sz val="9"/>
            <color indexed="81"/>
            <rFont val="Tahoma"/>
            <family val="2"/>
          </rPr>
          <t xml:space="preserve">
-  Incumple el requisito ii), se le asigna </t>
        </r>
        <r>
          <rPr>
            <b/>
            <u/>
            <sz val="11"/>
            <color indexed="81"/>
            <rFont val="Tahoma"/>
            <family val="2"/>
          </rPr>
          <t>0,5.</t>
        </r>
        <r>
          <rPr>
            <sz val="9"/>
            <color indexed="81"/>
            <rFont val="Tahoma"/>
            <family val="2"/>
          </rPr>
          <t xml:space="preserve">
-  Incumple el requisito i) y ii), se le asigna</t>
        </r>
        <r>
          <rPr>
            <b/>
            <u/>
            <sz val="11"/>
            <color indexed="81"/>
            <rFont val="Tahoma"/>
            <family val="2"/>
          </rPr>
          <t xml:space="preserve"> 0.</t>
        </r>
      </text>
    </comment>
    <comment ref="B93" authorId="0" shapeId="0">
      <text>
        <r>
          <rPr>
            <b/>
            <sz val="9"/>
            <color indexed="81"/>
            <rFont val="Tahoma"/>
            <family val="2"/>
          </rPr>
          <t>K1:</t>
        </r>
        <r>
          <rPr>
            <sz val="9"/>
            <color indexed="81"/>
            <rFont val="Tahoma"/>
            <family val="2"/>
          </rPr>
          <t xml:space="preserve">
i) Todo el establecimiento estará iluminado ya sea con luz natural o artificial, de forma tal que posibilite la realización de las tareas y no comprometa la higiene de los alimentos. 
- Cumple con el requisito i), se asigna </t>
        </r>
        <r>
          <rPr>
            <b/>
            <u/>
            <sz val="11"/>
            <color indexed="81"/>
            <rFont val="Tahoma"/>
            <family val="2"/>
          </rPr>
          <t>1.</t>
        </r>
        <r>
          <rPr>
            <sz val="9"/>
            <color indexed="81"/>
            <rFont val="Tahoma"/>
            <family val="2"/>
          </rPr>
          <t xml:space="preserve">
- Incumple con el requisito ii), se asigna</t>
        </r>
        <r>
          <rPr>
            <b/>
            <u/>
            <sz val="11"/>
            <color indexed="81"/>
            <rFont val="Tahoma"/>
            <family val="2"/>
          </rPr>
          <t xml:space="preserve"> 0.</t>
        </r>
      </text>
    </comment>
    <comment ref="B94" authorId="0" shapeId="0">
      <text>
        <r>
          <rPr>
            <b/>
            <sz val="9"/>
            <color indexed="81"/>
            <rFont val="Tahoma"/>
            <family val="2"/>
          </rPr>
          <t>K1:</t>
        </r>
        <r>
          <rPr>
            <sz val="9"/>
            <color indexed="81"/>
            <rFont val="Tahoma"/>
            <family val="2"/>
          </rPr>
          <t xml:space="preserve">
i) Las lámparas y todos los accesorios de luz artificial ubicados en áreas de recibo de materia prima, almacenamiento, preparación y manejo de los alimentos, deben estar protegidos contra roturas.
ii) La iluminación no deberá alterar los colores.
-  Cumple los requisitos i) y ii), se le asigna </t>
        </r>
        <r>
          <rPr>
            <b/>
            <u/>
            <sz val="11"/>
            <color indexed="81"/>
            <rFont val="Tahoma"/>
            <family val="2"/>
          </rPr>
          <t>1.</t>
        </r>
        <r>
          <rPr>
            <sz val="9"/>
            <color indexed="81"/>
            <rFont val="Tahoma"/>
            <family val="2"/>
          </rPr>
          <t xml:space="preserve">
-  Incumple los requisitos i) y ii), se le asigna </t>
        </r>
        <r>
          <rPr>
            <b/>
            <u/>
            <sz val="11"/>
            <color indexed="81"/>
            <rFont val="Tahoma"/>
            <family val="2"/>
          </rPr>
          <t>0.</t>
        </r>
      </text>
    </comment>
    <comment ref="B95" authorId="0" shapeId="0">
      <text>
        <r>
          <rPr>
            <b/>
            <sz val="9"/>
            <color indexed="81"/>
            <rFont val="Tahoma"/>
            <family val="2"/>
          </rPr>
          <t>K1:</t>
        </r>
        <r>
          <rPr>
            <sz val="9"/>
            <color indexed="81"/>
            <rFont val="Tahoma"/>
            <family val="2"/>
          </rPr>
          <t xml:space="preserve">
i) Instalaciones eléctricas deberán ser empotradas o exteriores y en este caso estar perfectamente recubiertas por tubos o caños aislantes.
ii)  No deben existir cables colgantes sobre las zonas de procesamiento de alimentos.
-  Cumple requisitos i) y ii), se le asigna</t>
        </r>
        <r>
          <rPr>
            <b/>
            <u/>
            <sz val="11"/>
            <color indexed="81"/>
            <rFont val="Tahoma"/>
            <family val="2"/>
          </rPr>
          <t xml:space="preserve"> 1.</t>
        </r>
        <r>
          <rPr>
            <sz val="9"/>
            <color indexed="81"/>
            <rFont val="Tahoma"/>
            <family val="2"/>
          </rPr>
          <t xml:space="preserve">
-  Incumple requisitos i) y ii), se le asigna</t>
        </r>
        <r>
          <rPr>
            <b/>
            <u/>
            <sz val="11"/>
            <color indexed="81"/>
            <rFont val="Tahoma"/>
            <family val="2"/>
          </rPr>
          <t xml:space="preserve"> 0.</t>
        </r>
      </text>
    </comment>
    <comment ref="B98" authorId="0" shapeId="0">
      <text>
        <r>
          <rPr>
            <b/>
            <sz val="9"/>
            <color indexed="81"/>
            <rFont val="Tahoma"/>
            <family val="2"/>
          </rPr>
          <t>K1:</t>
        </r>
        <r>
          <rPr>
            <sz val="9"/>
            <color indexed="81"/>
            <rFont val="Tahoma"/>
            <family val="2"/>
          </rPr>
          <t xml:space="preserve">
i) Debe existir una ventilación adecuada para evitar el calor excesivo, permitir la circulación de aire suficiente, evitar la condensación de vapores y eliminar el aire contaminado de las diferentes áreas.
ii) Se debe contar con un sistema efectivo de extracción de humos y vapores acorde a las necesidades, cuando se requiera.
- Cumple con los requisitos i) y ii), se le asigna </t>
        </r>
        <r>
          <rPr>
            <b/>
            <u/>
            <sz val="11"/>
            <color indexed="81"/>
            <rFont val="Tahoma"/>
            <family val="2"/>
          </rPr>
          <t>2.</t>
        </r>
        <r>
          <rPr>
            <sz val="9"/>
            <color indexed="81"/>
            <rFont val="Tahoma"/>
            <family val="2"/>
          </rPr>
          <t xml:space="preserve">
- Incumple con uno de los requisitos, se le asigna </t>
        </r>
        <r>
          <rPr>
            <b/>
            <u/>
            <sz val="11"/>
            <color indexed="81"/>
            <rFont val="Tahoma"/>
            <family val="2"/>
          </rPr>
          <t>1.</t>
        </r>
        <r>
          <rPr>
            <sz val="9"/>
            <color indexed="81"/>
            <rFont val="Tahoma"/>
            <family val="2"/>
          </rPr>
          <t xml:space="preserve">
- Incumple con los requisitos i) y ii), se le asigna </t>
        </r>
        <r>
          <rPr>
            <b/>
            <u/>
            <sz val="11"/>
            <color indexed="81"/>
            <rFont val="Tahoma"/>
            <family val="2"/>
          </rPr>
          <t>0.</t>
        </r>
        <r>
          <rPr>
            <sz val="9"/>
            <color indexed="81"/>
            <rFont val="Tahoma"/>
            <family val="2"/>
          </rPr>
          <t xml:space="preserve">
</t>
        </r>
      </text>
    </comment>
    <comment ref="B99" authorId="0" shapeId="0">
      <text>
        <r>
          <rPr>
            <b/>
            <sz val="9"/>
            <color indexed="81"/>
            <rFont val="Tahoma"/>
            <family val="2"/>
          </rPr>
          <t>K1:</t>
        </r>
        <r>
          <rPr>
            <sz val="9"/>
            <color indexed="81"/>
            <rFont val="Tahoma"/>
            <family val="2"/>
          </rPr>
          <t xml:space="preserve">
i) El flujo de aire no deberá ir nunca de una zona contaminada hacia una zona limpia.
ii) Las aberturas de ventilación estarán protegidas por mallas para evitar el ingreso de agentes contaminantes.
- Cumple con los requisitos i) y ii), se le asigna </t>
        </r>
        <r>
          <rPr>
            <b/>
            <u/>
            <sz val="11"/>
            <color indexed="81"/>
            <rFont val="Tahoma"/>
            <family val="2"/>
          </rPr>
          <t>1.</t>
        </r>
        <r>
          <rPr>
            <sz val="9"/>
            <color indexed="81"/>
            <rFont val="Tahoma"/>
            <family val="2"/>
          </rPr>
          <t xml:space="preserve">
- Incumple con uno de los requisitos, se le asigna </t>
        </r>
        <r>
          <rPr>
            <b/>
            <u/>
            <sz val="11"/>
            <color indexed="81"/>
            <rFont val="Tahoma"/>
            <family val="2"/>
          </rPr>
          <t>0,5.</t>
        </r>
        <r>
          <rPr>
            <sz val="9"/>
            <color indexed="81"/>
            <rFont val="Tahoma"/>
            <family val="2"/>
          </rPr>
          <t xml:space="preserve">
- Incumple con los requisitos i) y ii), se le asigna </t>
        </r>
        <r>
          <rPr>
            <b/>
            <u/>
            <sz val="11"/>
            <color indexed="81"/>
            <rFont val="Tahoma"/>
            <family val="2"/>
          </rPr>
          <t>0.</t>
        </r>
      </text>
    </comment>
    <comment ref="B103" authorId="0" shapeId="0">
      <text>
        <r>
          <rPr>
            <b/>
            <sz val="9"/>
            <color indexed="81"/>
            <rFont val="Tahoma"/>
            <family val="2"/>
          </rPr>
          <t>K1:</t>
        </r>
        <r>
          <rPr>
            <sz val="9"/>
            <color indexed="81"/>
            <rFont val="Tahoma"/>
            <family val="2"/>
          </rPr>
          <t xml:space="preserve">
i) Debe disponerse de un abastecimiento suficiente de agua potable.
ii) El agua potable debe ajustarse a lo especificado en la Normativa de cada país. 
iii)  Debe contar con instalaciones apropiadas para su almacenamiento y distribución de manera que si ocasionalmente el servicio es suspendido, no se interrumpan los procesos. 
iv) El agua que se utilice en las operaciones de limpieza y desinfección de equipos debe ser potable. 
- Si cumple con los requisitos i), ii), iii) y iv), se le asigna</t>
        </r>
        <r>
          <rPr>
            <b/>
            <u/>
            <sz val="11"/>
            <color indexed="81"/>
            <rFont val="Tahoma"/>
            <family val="2"/>
          </rPr>
          <t xml:space="preserve"> 6.</t>
        </r>
        <r>
          <rPr>
            <sz val="9"/>
            <color indexed="81"/>
            <rFont val="Tahoma"/>
            <family val="2"/>
          </rPr>
          <t xml:space="preserve">
- Incumplimiento de uno de los requisitos i), ii), iii) y iv), se le asigna </t>
        </r>
        <r>
          <rPr>
            <b/>
            <u/>
            <sz val="11"/>
            <color indexed="81"/>
            <rFont val="Tahoma"/>
            <family val="2"/>
          </rPr>
          <t>0.</t>
        </r>
        <r>
          <rPr>
            <sz val="9"/>
            <color indexed="81"/>
            <rFont val="Tahoma"/>
            <family val="2"/>
          </rPr>
          <t xml:space="preserve">
</t>
        </r>
      </text>
    </comment>
    <comment ref="B104" authorId="0" shapeId="0">
      <text>
        <r>
          <rPr>
            <b/>
            <sz val="9"/>
            <color indexed="81"/>
            <rFont val="Tahoma"/>
            <family val="2"/>
          </rPr>
          <t>K1:</t>
        </r>
        <r>
          <rPr>
            <sz val="9"/>
            <color indexed="81"/>
            <rFont val="Tahoma"/>
            <family val="2"/>
          </rPr>
          <t xml:space="preserve">
i) Los sistemas de agua potable con los de agua no potable deben ser independientes (sistema contra incendios, producción de vapor).
ii)  Sistemas de agua no potable deben estar identificados.
iii)  El sistema de agua potable diseñado adecuadamente para evitar el reflujo hacia ellos (contaminación cruzada).
-  Cumple con los requisitos i), ii) y iii), se le asigna</t>
        </r>
        <r>
          <rPr>
            <b/>
            <u/>
            <sz val="11"/>
            <color indexed="81"/>
            <rFont val="Tahoma"/>
            <family val="2"/>
          </rPr>
          <t xml:space="preserve"> 2.</t>
        </r>
        <r>
          <rPr>
            <sz val="9"/>
            <color indexed="81"/>
            <rFont val="Tahoma"/>
            <family val="2"/>
          </rPr>
          <t xml:space="preserve">
-  Incumple requisito ii), se le asigna</t>
        </r>
        <r>
          <rPr>
            <b/>
            <u/>
            <sz val="11"/>
            <color indexed="81"/>
            <rFont val="Tahoma"/>
            <family val="2"/>
          </rPr>
          <t xml:space="preserve"> 1.</t>
        </r>
        <r>
          <rPr>
            <sz val="9"/>
            <color indexed="81"/>
            <rFont val="Tahoma"/>
            <family val="2"/>
          </rPr>
          <t xml:space="preserve">
-  Incumple con los requisitos i) y iii), se le asigna</t>
        </r>
        <r>
          <rPr>
            <b/>
            <u/>
            <sz val="11"/>
            <color indexed="81"/>
            <rFont val="Tahoma"/>
            <family val="2"/>
          </rPr>
          <t xml:space="preserve"> 0. </t>
        </r>
      </text>
    </comment>
    <comment ref="B107" authorId="0" shapeId="0">
      <text>
        <r>
          <rPr>
            <b/>
            <sz val="9"/>
            <color indexed="81"/>
            <rFont val="Tahoma"/>
            <family val="2"/>
          </rPr>
          <t>K1:</t>
        </r>
        <r>
          <rPr>
            <sz val="9"/>
            <color indexed="81"/>
            <rFont val="Tahoma"/>
            <family val="2"/>
          </rPr>
          <t xml:space="preserve">
i) El tamaño y diseño de la tubería debe ser capaz de llevar a través de la planta la cantidad de agua suficiente para todas las áreas que lo requieran.
ii) Transporte adecuadamente las aguas negras o aguas servidas de la planta.
- Cumple con los requisitos i) y ii), se le asigna </t>
        </r>
        <r>
          <rPr>
            <b/>
            <u/>
            <sz val="11"/>
            <color indexed="81"/>
            <rFont val="Tahoma"/>
            <family val="2"/>
          </rPr>
          <t>1.</t>
        </r>
        <r>
          <rPr>
            <sz val="9"/>
            <color indexed="81"/>
            <rFont val="Tahoma"/>
            <family val="2"/>
          </rPr>
          <t xml:space="preserve">
- Incumple con uno de los requisitos, se le asigna </t>
        </r>
        <r>
          <rPr>
            <b/>
            <u/>
            <sz val="11"/>
            <color indexed="81"/>
            <rFont val="Tahoma"/>
            <family val="2"/>
          </rPr>
          <t>0,5.</t>
        </r>
        <r>
          <rPr>
            <sz val="9"/>
            <color indexed="81"/>
            <rFont val="Tahoma"/>
            <family val="2"/>
          </rPr>
          <t xml:space="preserve">
- Incumple con los requisitos i) y ii), se le asigna</t>
        </r>
        <r>
          <rPr>
            <b/>
            <u/>
            <sz val="11"/>
            <color indexed="81"/>
            <rFont val="Tahoma"/>
            <family val="2"/>
          </rPr>
          <t xml:space="preserve"> 0.</t>
        </r>
        <r>
          <rPr>
            <sz val="9"/>
            <color indexed="81"/>
            <rFont val="Tahoma"/>
            <family val="2"/>
          </rPr>
          <t xml:space="preserve">
</t>
        </r>
      </text>
    </comment>
    <comment ref="B108" authorId="0" shapeId="0">
      <text>
        <r>
          <rPr>
            <b/>
            <sz val="9"/>
            <color indexed="81"/>
            <rFont val="Tahoma"/>
            <family val="2"/>
          </rPr>
          <t>K1:</t>
        </r>
        <r>
          <rPr>
            <sz val="9"/>
            <color indexed="81"/>
            <rFont val="Tahoma"/>
            <family val="2"/>
          </rPr>
          <t xml:space="preserve">
i) Transporte adecuado de aguas negras y servidas de la planta.
ii)  Las aguas negras o servidas no constituyen una fuente de contaminación para los alimentos, agua, equipo, utensilios o crear una condición insalubre.
iii)  Provee un drenaje adecuado en los pisos de todas las áreas, donde están sujetos inundaciones por la limpieza o donde las operaciones normales liberen o descarguen agua u otros desperdicios líquidos.
iv) Prevención de la existencia de un retroflujo o conexión cruzada entre el sistema de la tubería que descarga los desechos líquidos y el agua potable que se provee a los alimentos o durante la elaboración de los mismos.
-  Cumple con los requisitos i), ii), iii) y iv), se le asigna </t>
        </r>
        <r>
          <rPr>
            <b/>
            <u/>
            <sz val="11"/>
            <color indexed="81"/>
            <rFont val="Tahoma"/>
            <family val="2"/>
          </rPr>
          <t>1.</t>
        </r>
        <r>
          <rPr>
            <sz val="9"/>
            <color indexed="81"/>
            <rFont val="Tahoma"/>
            <family val="2"/>
          </rPr>
          <t xml:space="preserve">
-  Incumple los requisitos i), ii), iiii) y iv), se le asigna </t>
        </r>
        <r>
          <rPr>
            <b/>
            <u/>
            <sz val="11"/>
            <color indexed="81"/>
            <rFont val="Tahoma"/>
            <family val="2"/>
          </rPr>
          <t>0.</t>
        </r>
      </text>
    </comment>
    <comment ref="B112" authorId="0" shapeId="0">
      <text>
        <r>
          <rPr>
            <b/>
            <sz val="9"/>
            <color indexed="81"/>
            <rFont val="Tahoma"/>
            <family val="2"/>
          </rPr>
          <t>K1:</t>
        </r>
        <r>
          <rPr>
            <sz val="9"/>
            <color indexed="81"/>
            <rFont val="Tahoma"/>
            <family val="2"/>
          </rPr>
          <t xml:space="preserve">
i) Sistemas e instalaciones adecuados de desagüe y eliminación de desechos, diseñados, construidos y mantenidos de manera que se evite el riesgo de contaminación.
ii) Deben contar con una rejilla que impida el paso de roedores hacia la planta. 
-  Cumple con los requisiitos i) y ii), se le asigna</t>
        </r>
        <r>
          <rPr>
            <b/>
            <u/>
            <sz val="11"/>
            <color indexed="81"/>
            <rFont val="Tahoma"/>
            <family val="2"/>
          </rPr>
          <t xml:space="preserve"> 2.</t>
        </r>
        <r>
          <rPr>
            <sz val="9"/>
            <color indexed="81"/>
            <rFont val="Tahoma"/>
            <family val="2"/>
          </rPr>
          <t xml:space="preserve">
-  Incumple con los requisitos i) y ii), se le asigna </t>
        </r>
        <r>
          <rPr>
            <b/>
            <u/>
            <sz val="11"/>
            <color indexed="81"/>
            <rFont val="Tahoma"/>
            <family val="2"/>
          </rPr>
          <t>0.</t>
        </r>
        <r>
          <rPr>
            <sz val="9"/>
            <color indexed="81"/>
            <rFont val="Tahoma"/>
            <family val="2"/>
          </rPr>
          <t xml:space="preserve">
</t>
        </r>
      </text>
    </comment>
    <comment ref="B115" authorId="0" shapeId="0">
      <text>
        <r>
          <rPr>
            <b/>
            <sz val="9"/>
            <color indexed="81"/>
            <rFont val="Tahoma"/>
            <family val="2"/>
          </rPr>
          <t>K1:</t>
        </r>
        <r>
          <rPr>
            <sz val="9"/>
            <color indexed="81"/>
            <rFont val="Tahoma"/>
            <family val="2"/>
          </rPr>
          <t xml:space="preserve">
i) Instalaciones sanitarias limpias y en buen estado, con ventilación hacia el exterior
ii) Provistas de papel higiénico, jabón, dispositivos para secado de manos, basurero. 
iii) Separadas de la sección de proceso.
iv) Poseerán como mínimo los siguientes equipos, según el número de trabajadores por turno.
Inodoros: uno por cada veinte hombres o fracción de veinte, uno por cada quince mujeres o fracción de quince.
Orinales: uno por cada veinte trabajadores o fracción de veinte.
Duchas: una por cada veinticinco trabajadores, en los establecimientos que se requiera.
Lavamanos: uno por cada quince trabajadores o fracción de quince. 
- Cumple con los requisitos i), ii), iii) y iv), se asigna</t>
        </r>
        <r>
          <rPr>
            <b/>
            <u/>
            <sz val="11"/>
            <color indexed="81"/>
            <rFont val="Tahoma"/>
            <family val="2"/>
          </rPr>
          <t xml:space="preserve"> 2.</t>
        </r>
        <r>
          <rPr>
            <sz val="9"/>
            <color indexed="81"/>
            <rFont val="Tahoma"/>
            <family val="2"/>
          </rPr>
          <t xml:space="preserve">
- Incumple con uno de los requisitos, se asigna </t>
        </r>
        <r>
          <rPr>
            <b/>
            <u/>
            <sz val="11"/>
            <color indexed="81"/>
            <rFont val="Tahoma"/>
            <family val="2"/>
          </rPr>
          <t>1.</t>
        </r>
        <r>
          <rPr>
            <sz val="9"/>
            <color indexed="81"/>
            <rFont val="Tahoma"/>
            <family val="2"/>
          </rPr>
          <t xml:space="preserve">
- Incumple con dos de los requisitos, se asigna </t>
        </r>
        <r>
          <rPr>
            <b/>
            <u/>
            <sz val="11"/>
            <color indexed="81"/>
            <rFont val="Tahoma"/>
            <family val="2"/>
          </rPr>
          <t>0.</t>
        </r>
      </text>
    </comment>
    <comment ref="B116" authorId="0" shapeId="0">
      <text>
        <r>
          <rPr>
            <b/>
            <sz val="9"/>
            <color indexed="81"/>
            <rFont val="Tahoma"/>
            <family val="2"/>
          </rPr>
          <t>K1:</t>
        </r>
        <r>
          <rPr>
            <sz val="9"/>
            <color indexed="81"/>
            <rFont val="Tahoma"/>
            <family val="2"/>
          </rPr>
          <t xml:space="preserve">
i) Puertas que no abran directamente hacia el área donde el alimento esta expuesto cuando se toman otras medidas alternas que protejan contra la contaminación (Ej. Puertas dobles o sistemas de corrientes positivas). 
- Cumple con requisito, se le asigna </t>
        </r>
        <r>
          <rPr>
            <b/>
            <u/>
            <sz val="11"/>
            <color indexed="81"/>
            <rFont val="Tahoma"/>
            <family val="2"/>
          </rPr>
          <t>2.</t>
        </r>
        <r>
          <rPr>
            <sz val="9"/>
            <color indexed="81"/>
            <rFont val="Tahoma"/>
            <family val="2"/>
          </rPr>
          <t xml:space="preserve">
- Incumple con requisito, se le asigna</t>
        </r>
        <r>
          <rPr>
            <b/>
            <u/>
            <sz val="11"/>
            <color indexed="81"/>
            <rFont val="Tahoma"/>
            <family val="2"/>
          </rPr>
          <t xml:space="preserve"> 0.</t>
        </r>
      </text>
    </comment>
    <comment ref="B117" authorId="0" shapeId="0">
      <text>
        <r>
          <rPr>
            <b/>
            <sz val="9"/>
            <color indexed="81"/>
            <rFont val="Tahoma"/>
            <family val="2"/>
          </rPr>
          <t>K1:</t>
        </r>
        <r>
          <rPr>
            <sz val="9"/>
            <color indexed="81"/>
            <rFont val="Tahoma"/>
            <family val="2"/>
          </rPr>
          <t xml:space="preserve">
i) Debe contarse con un área de vestidores que incluya armarios para guardar ropa.
ii) Provistos de al menos un casillero por cada operario por turno. 
- Cumple con requisitos i) y ii), se le asigna </t>
        </r>
        <r>
          <rPr>
            <b/>
            <u/>
            <sz val="11"/>
            <color indexed="81"/>
            <rFont val="Tahoma"/>
            <family val="2"/>
          </rPr>
          <t>1.</t>
        </r>
        <r>
          <rPr>
            <sz val="9"/>
            <color indexed="81"/>
            <rFont val="Tahoma"/>
            <family val="2"/>
          </rPr>
          <t xml:space="preserve">
- Incumple requisito ii), se le asigna </t>
        </r>
        <r>
          <rPr>
            <b/>
            <u/>
            <sz val="11"/>
            <color indexed="81"/>
            <rFont val="Tahoma"/>
            <family val="2"/>
          </rPr>
          <t>0,5.</t>
        </r>
        <r>
          <rPr>
            <sz val="9"/>
            <color indexed="81"/>
            <rFont val="Tahoma"/>
            <family val="2"/>
          </rPr>
          <t xml:space="preserve">
- Incumple requisitos i) y ii), se le asigna </t>
        </r>
        <r>
          <rPr>
            <b/>
            <u/>
            <sz val="11"/>
            <color indexed="81"/>
            <rFont val="Tahoma"/>
            <family val="2"/>
          </rPr>
          <t xml:space="preserve">0. </t>
        </r>
      </text>
    </comment>
    <comment ref="B120" authorId="0" shapeId="0">
      <text>
        <r>
          <rPr>
            <b/>
            <sz val="9"/>
            <color indexed="81"/>
            <rFont val="Tahoma"/>
            <family val="2"/>
          </rPr>
          <t>K1:</t>
        </r>
        <r>
          <rPr>
            <sz val="9"/>
            <color indexed="81"/>
            <rFont val="Tahoma"/>
            <family val="2"/>
          </rPr>
          <t xml:space="preserve">
i) Las instalaciones para lavarse las manos deben disponer de medios adecuados y en buen estado para lavarse y secarse las manos higiénicamente, con lavamanos no accionados manualmente y abastecimiento de agua caliente y/o fría.
- Cumple con requisito, se le asigna </t>
        </r>
        <r>
          <rPr>
            <b/>
            <u/>
            <sz val="11"/>
            <color indexed="81"/>
            <rFont val="Tahoma"/>
            <family val="2"/>
          </rPr>
          <t>2.</t>
        </r>
        <r>
          <rPr>
            <sz val="9"/>
            <color indexed="81"/>
            <rFont val="Tahoma"/>
            <family val="2"/>
          </rPr>
          <t xml:space="preserve">
- Incumple con requisito, se le asigna </t>
        </r>
        <r>
          <rPr>
            <b/>
            <u/>
            <sz val="11"/>
            <color indexed="81"/>
            <rFont val="Tahoma"/>
            <family val="2"/>
          </rPr>
          <t>0.</t>
        </r>
      </text>
    </comment>
    <comment ref="B121" authorId="0" shapeId="0">
      <text>
        <r>
          <rPr>
            <b/>
            <sz val="9"/>
            <color indexed="81"/>
            <rFont val="Tahoma"/>
            <family val="2"/>
          </rPr>
          <t>K1:</t>
        </r>
        <r>
          <rPr>
            <sz val="9"/>
            <color indexed="81"/>
            <rFont val="Tahoma"/>
            <family val="2"/>
          </rPr>
          <t xml:space="preserve">
i) El jabón debe ser líquido, antibacterial y estar colocado en su correspondiente dispensador. Uso de toallas de papel o secadores de aire. 
ii) Deben haber rótulos que indiquen al trabajador que debe lavarse las manos después de ir al baño, o se haya contaminado al tocar objetos o superficies expuestas a contaminación.
- Cumple con los requisitos i) y ii) se le asigna </t>
        </r>
        <r>
          <rPr>
            <b/>
            <u/>
            <sz val="11"/>
            <color indexed="81"/>
            <rFont val="Tahoma"/>
            <family val="2"/>
          </rPr>
          <t>2.</t>
        </r>
        <r>
          <rPr>
            <sz val="9"/>
            <color indexed="81"/>
            <rFont val="Tahoma"/>
            <family val="2"/>
          </rPr>
          <t xml:space="preserve">
- Incumple con uno de los requisitos se le asigna </t>
        </r>
        <r>
          <rPr>
            <b/>
            <u/>
            <sz val="11"/>
            <color indexed="81"/>
            <rFont val="Tahoma"/>
            <family val="2"/>
          </rPr>
          <t>1.</t>
        </r>
        <r>
          <rPr>
            <sz val="9"/>
            <color indexed="81"/>
            <rFont val="Tahoma"/>
            <family val="2"/>
          </rPr>
          <t xml:space="preserve">
- Incumple con los requisitos i) y ii) se le asigna</t>
        </r>
        <r>
          <rPr>
            <b/>
            <u/>
            <sz val="11"/>
            <color indexed="81"/>
            <rFont val="Tahoma"/>
            <family val="2"/>
          </rPr>
          <t xml:space="preserve"> 0.</t>
        </r>
      </text>
    </comment>
    <comment ref="B125" authorId="0" shapeId="0">
      <text>
        <r>
          <rPr>
            <b/>
            <sz val="9"/>
            <color indexed="81"/>
            <rFont val="Tahoma"/>
            <family val="2"/>
          </rPr>
          <t>K1:</t>
        </r>
        <r>
          <rPr>
            <sz val="9"/>
            <color indexed="81"/>
            <rFont val="Tahoma"/>
            <family val="2"/>
          </rPr>
          <t xml:space="preserve">
i)  Debe existir un procedimiento escrito para el manejo adecuado de basura y desechos de la planta.
ii) No se debe permitir la disposición de desechos en las áreas de recepción y de almacenamiento de los alimentos o en otras áreas de trabajo ni zonas circundantes. 
iii) Los recipientes deben ser lavables y tener tapadera para evitar que atraigan insectos y roedores.
iv) El de los desechos, deberá ubicarse alejado de las zonas de procesamiento de alimentos. Bajo techo o debidamente cubierto y en un área provista para la recolección de lixiviados y piso lavable.
- Cumple con los requisitos i), ii), iii) y iv), se le asigna </t>
        </r>
        <r>
          <rPr>
            <b/>
            <u/>
            <sz val="11"/>
            <color indexed="81"/>
            <rFont val="Tahoma"/>
            <family val="2"/>
          </rPr>
          <t>4.</t>
        </r>
        <r>
          <rPr>
            <sz val="9"/>
            <color indexed="81"/>
            <rFont val="Tahoma"/>
            <family val="2"/>
          </rPr>
          <t xml:space="preserve">
- Incumple el requisito i), se le asigna </t>
        </r>
        <r>
          <rPr>
            <b/>
            <u/>
            <sz val="11"/>
            <color indexed="81"/>
            <rFont val="Tahoma"/>
            <family val="2"/>
          </rPr>
          <t>2.</t>
        </r>
        <r>
          <rPr>
            <sz val="9"/>
            <color indexed="81"/>
            <rFont val="Tahoma"/>
            <family val="2"/>
          </rPr>
          <t xml:space="preserve">
- Incumple alguno de los requisitos ii), iiii) y iv), se le asigna </t>
        </r>
        <r>
          <rPr>
            <b/>
            <u/>
            <sz val="11"/>
            <color indexed="81"/>
            <rFont val="Tahoma"/>
            <family val="2"/>
          </rPr>
          <t>3.</t>
        </r>
        <r>
          <rPr>
            <sz val="9"/>
            <color indexed="81"/>
            <rFont val="Tahoma"/>
            <family val="2"/>
          </rPr>
          <t xml:space="preserve">
- Incumple dos de los requisitos ii), iiii) o iv), se le asigna</t>
        </r>
        <r>
          <rPr>
            <b/>
            <u/>
            <sz val="11"/>
            <color indexed="81"/>
            <rFont val="Tahoma"/>
            <family val="2"/>
          </rPr>
          <t xml:space="preserve"> 2.</t>
        </r>
        <r>
          <rPr>
            <sz val="9"/>
            <color indexed="81"/>
            <rFont val="Tahoma"/>
            <family val="2"/>
          </rPr>
          <t xml:space="preserve">
- Incumple tres de los requisitos i), ii), iii) o iv) se le asigna </t>
        </r>
        <r>
          <rPr>
            <b/>
            <u/>
            <sz val="11"/>
            <color indexed="81"/>
            <rFont val="Tahoma"/>
            <family val="2"/>
          </rPr>
          <t>1.</t>
        </r>
        <r>
          <rPr>
            <sz val="9"/>
            <color indexed="81"/>
            <rFont val="Tahoma"/>
            <family val="2"/>
          </rPr>
          <t xml:space="preserve">
- Incumple los cuatro requisitos, se le asigna</t>
        </r>
        <r>
          <rPr>
            <b/>
            <u/>
            <sz val="11"/>
            <color indexed="81"/>
            <rFont val="Tahoma"/>
            <family val="2"/>
          </rPr>
          <t xml:space="preserve"> 0.</t>
        </r>
        <r>
          <rPr>
            <sz val="9"/>
            <color indexed="81"/>
            <rFont val="Tahoma"/>
            <family val="2"/>
          </rPr>
          <t xml:space="preserve">
</t>
        </r>
      </text>
    </comment>
    <comment ref="B129" authorId="0" shapeId="0">
      <text>
        <r>
          <rPr>
            <b/>
            <sz val="9"/>
            <color indexed="81"/>
            <rFont val="Tahoma"/>
            <family val="2"/>
          </rPr>
          <t>K1:</t>
        </r>
        <r>
          <rPr>
            <sz val="9"/>
            <color indexed="81"/>
            <rFont val="Tahoma"/>
            <family val="2"/>
          </rPr>
          <t xml:space="preserve">
i) Debe existir un programa escrito que regule la limpieza y desinfección del edificio, equipos y utensilios, el cual deberá especificar: 
 Distribución de limpieza por áreas;
 Responsable de tareas específicas;
 Método y frecuencia de limpieza;
 Medidas de vigilancia.
- Cumple con el requisito se le asigna </t>
        </r>
        <r>
          <rPr>
            <b/>
            <u/>
            <sz val="11"/>
            <color indexed="81"/>
            <rFont val="Tahoma"/>
            <family val="2"/>
          </rPr>
          <t>2.</t>
        </r>
        <r>
          <rPr>
            <sz val="9"/>
            <color indexed="81"/>
            <rFont val="Tahoma"/>
            <family val="2"/>
          </rPr>
          <t xml:space="preserve">
- Incumple con el requisito se le asigna </t>
        </r>
        <r>
          <rPr>
            <b/>
            <sz val="11"/>
            <color indexed="81"/>
            <rFont val="Tahoma"/>
            <family val="2"/>
          </rPr>
          <t>0.</t>
        </r>
      </text>
    </comment>
    <comment ref="B130" authorId="0" shapeId="0">
      <text>
        <r>
          <rPr>
            <b/>
            <sz val="9"/>
            <color indexed="81"/>
            <rFont val="Tahoma"/>
            <family val="2"/>
          </rPr>
          <t>K1:</t>
        </r>
        <r>
          <rPr>
            <sz val="9"/>
            <color indexed="81"/>
            <rFont val="Tahoma"/>
            <family val="2"/>
          </rPr>
          <t xml:space="preserve">
i) Los productos para limpieza y desinfección deben contar con registro emitido por la autoridad sanitaria correspondiente, previo a su uso por la empresa.
ii)  No se debe utilizar en el área de proceso, almacenamiento y distribución, sustancias odorizantes y/o desodorantes en cualquiera de sus formas.
- Cumple con los requisitos i) y ii), se le asigna </t>
        </r>
        <r>
          <rPr>
            <b/>
            <u/>
            <sz val="11"/>
            <color indexed="81"/>
            <rFont val="Tahoma"/>
            <family val="2"/>
          </rPr>
          <t>2.</t>
        </r>
        <r>
          <rPr>
            <sz val="9"/>
            <color indexed="81"/>
            <rFont val="Tahoma"/>
            <family val="2"/>
          </rPr>
          <t xml:space="preserve">
- Incumple con los requisitos i) y ii), se le asigna </t>
        </r>
        <r>
          <rPr>
            <b/>
            <u/>
            <sz val="11"/>
            <color indexed="81"/>
            <rFont val="Tahoma"/>
            <family val="2"/>
          </rPr>
          <t>0.</t>
        </r>
      </text>
    </comment>
    <comment ref="B131" authorId="0" shapeId="0">
      <text>
        <r>
          <rPr>
            <b/>
            <sz val="9"/>
            <color indexed="81"/>
            <rFont val="Tahoma"/>
            <family val="2"/>
          </rPr>
          <t>K1:</t>
        </r>
        <r>
          <rPr>
            <sz val="9"/>
            <color indexed="81"/>
            <rFont val="Tahoma"/>
            <family val="2"/>
          </rPr>
          <t xml:space="preserve">
Debe haber instalaciones adecuadas para la limpieza y desinfección de los utensilios y equipo de
trabajo. 
- Cumple con el rqquisito, se le asigna </t>
        </r>
        <r>
          <rPr>
            <b/>
            <u/>
            <sz val="11"/>
            <color indexed="81"/>
            <rFont val="Tahoma"/>
            <family val="2"/>
          </rPr>
          <t>2.</t>
        </r>
        <r>
          <rPr>
            <sz val="9"/>
            <color indexed="81"/>
            <rFont val="Tahoma"/>
            <family val="2"/>
          </rPr>
          <t xml:space="preserve">
- Incumple con el requisito, se le asigna </t>
        </r>
        <r>
          <rPr>
            <b/>
            <u/>
            <sz val="11"/>
            <color indexed="81"/>
            <rFont val="Tahoma"/>
            <family val="2"/>
          </rPr>
          <t>0.</t>
        </r>
      </text>
    </comment>
    <comment ref="B135" authorId="0" shapeId="0">
      <text>
        <r>
          <rPr>
            <b/>
            <sz val="9"/>
            <color indexed="81"/>
            <rFont val="Tahoma"/>
            <family val="2"/>
          </rPr>
          <t>K1:</t>
        </r>
        <r>
          <rPr>
            <sz val="9"/>
            <color indexed="81"/>
            <rFont val="Tahoma"/>
            <family val="2"/>
          </rPr>
          <t xml:space="preserve">
i) La planta debe contar con un programa escrito para todo tipo de plagas, que incluya como mínimo:  Identificación de plagas; Mapeo de estaciones;  Productos aprobados y procedimientos utilizados;  Hojas de seguridad de las sustancias a aplicar.
ii) El programa debe contemplar si la planta cuenta con barreras físicas que impidan el ingreso de plagas.
iii) Contempla el período que debe inspeccionarse y llevar un control escrito para disminuir al mínimo los riesgos de contaminación por plagas.
iv) El programa debe contemplar medidas de erradicación en caso de que alguna plaga invada la planta.
v) Deben existir los procedimientos a seguir para la aplicación de plaguicidas.
- Cuando se cumplan efectivamente los requisitos i),ii), iii), iv) y v), se le asigna </t>
        </r>
        <r>
          <rPr>
            <b/>
            <u/>
            <sz val="11"/>
            <color indexed="81"/>
            <rFont val="Tahoma"/>
            <family val="2"/>
          </rPr>
          <t>2.</t>
        </r>
        <r>
          <rPr>
            <sz val="9"/>
            <color indexed="81"/>
            <rFont val="Tahoma"/>
            <family val="2"/>
          </rPr>
          <t xml:space="preserve">
- Cuando se cumpla únicamente con los requisitos i), iii) y v), se le asigna </t>
        </r>
        <r>
          <rPr>
            <b/>
            <sz val="11"/>
            <color indexed="81"/>
            <rFont val="Tahoma"/>
            <family val="2"/>
          </rPr>
          <t xml:space="preserve">1. </t>
        </r>
        <r>
          <rPr>
            <sz val="9"/>
            <color indexed="81"/>
            <rFont val="Tahoma"/>
            <family val="2"/>
          </rPr>
          <t xml:space="preserve">
- Al incumplir con uno de los requisitos i), iii) y v), se le asigna</t>
        </r>
        <r>
          <rPr>
            <b/>
            <u/>
            <sz val="11"/>
            <color indexed="81"/>
            <rFont val="Tahoma"/>
            <family val="2"/>
          </rPr>
          <t xml:space="preserve"> 0. </t>
        </r>
      </text>
    </comment>
    <comment ref="B136" authorId="0" shapeId="0">
      <text>
        <r>
          <rPr>
            <b/>
            <sz val="9"/>
            <color indexed="81"/>
            <rFont val="Tahoma"/>
            <family val="2"/>
          </rPr>
          <t>K1:</t>
        </r>
        <r>
          <rPr>
            <sz val="9"/>
            <color indexed="81"/>
            <rFont val="Tahoma"/>
            <family val="2"/>
          </rPr>
          <t xml:space="preserve">
i) Los productos químicos utilizados dentro y fuera del establecimiento, deben estar registrados por la autoridad competente para uso en planta de alimentos. 
ii) Deberán utilizarse plaguicidas si no se puede aplicar con eficacia otras medidas sanitarias.
- Cumplimiento correcto de los requisitos i) y ii), se asigna </t>
        </r>
        <r>
          <rPr>
            <b/>
            <u/>
            <sz val="11"/>
            <color indexed="81"/>
            <rFont val="Tahoma"/>
            <family val="2"/>
          </rPr>
          <t>2.</t>
        </r>
        <r>
          <rPr>
            <sz val="9"/>
            <color indexed="81"/>
            <rFont val="Tahoma"/>
            <family val="2"/>
          </rPr>
          <t xml:space="preserve">
- Incumplimiento de alguno de los requisitos, se asigna </t>
        </r>
        <r>
          <rPr>
            <b/>
            <u/>
            <sz val="11"/>
            <color indexed="81"/>
            <rFont val="Tahoma"/>
            <family val="2"/>
          </rPr>
          <t>1.</t>
        </r>
        <r>
          <rPr>
            <sz val="9"/>
            <color indexed="81"/>
            <rFont val="Tahoma"/>
            <family val="2"/>
          </rPr>
          <t xml:space="preserve">
- Incumplimiento de los requisitos i) y ii), se asigna </t>
        </r>
        <r>
          <rPr>
            <b/>
            <u/>
            <sz val="11"/>
            <color indexed="81"/>
            <rFont val="Tahoma"/>
            <family val="2"/>
          </rPr>
          <t>0.</t>
        </r>
      </text>
    </comment>
    <comment ref="B137" authorId="0" shapeId="0">
      <text>
        <r>
          <rPr>
            <b/>
            <sz val="9"/>
            <color indexed="81"/>
            <rFont val="Tahoma"/>
            <family val="2"/>
          </rPr>
          <t>K1:</t>
        </r>
        <r>
          <rPr>
            <sz val="9"/>
            <color indexed="81"/>
            <rFont val="Tahoma"/>
            <family val="2"/>
          </rPr>
          <t xml:space="preserve">
i) Todos los plaguicidas utilizados deberán guardarse adecuadamente, fuera de las áreas de procesamiento de alimentos y mantener debidamente identificados. 
- Cumple con el requisito, se le asigna</t>
        </r>
        <r>
          <rPr>
            <b/>
            <u/>
            <sz val="11"/>
            <color indexed="81"/>
            <rFont val="Tahoma"/>
            <family val="2"/>
          </rPr>
          <t xml:space="preserve"> 2.</t>
        </r>
        <r>
          <rPr>
            <sz val="9"/>
            <color indexed="81"/>
            <rFont val="Tahoma"/>
            <family val="2"/>
          </rPr>
          <t xml:space="preserve">
- Incumple con el requisito, se le asigna </t>
        </r>
        <r>
          <rPr>
            <b/>
            <u/>
            <sz val="11"/>
            <color indexed="81"/>
            <rFont val="Tahoma"/>
            <family val="2"/>
          </rPr>
          <t xml:space="preserve">0. </t>
        </r>
      </text>
    </comment>
    <comment ref="B141" authorId="0" shapeId="0">
      <text>
        <r>
          <rPr>
            <b/>
            <sz val="9"/>
            <color indexed="81"/>
            <rFont val="Tahoma"/>
            <family val="2"/>
          </rPr>
          <t>K1:</t>
        </r>
        <r>
          <rPr>
            <sz val="9"/>
            <color indexed="81"/>
            <rFont val="Tahoma"/>
            <family val="2"/>
          </rPr>
          <t xml:space="preserve">
i) Estar diseñados de manera que permitan un rápido desmontaje y fácil acceso para su inspección, mantenimiento y limpieza. 
ii) Ser de materiales no absorbentes ni corrosivos, resistentes a las operaciones repetidas de limpieza y desinfección. 
iii) Funcionar de conformidad con el uso al que está destinado. 
iv) No transferir al producto materiales, sustancias tóxicas, olores, ni sabores. 
- Cumple con los requisitos i), ii), iii) y iv), se le asigna </t>
        </r>
        <r>
          <rPr>
            <b/>
            <u/>
            <sz val="11"/>
            <color indexed="81"/>
            <rFont val="Tahoma"/>
            <family val="2"/>
          </rPr>
          <t>2.</t>
        </r>
        <r>
          <rPr>
            <sz val="9"/>
            <color indexed="81"/>
            <rFont val="Tahoma"/>
            <family val="2"/>
          </rPr>
          <t xml:space="preserve">
- Incumple uno de los requisitos i) ii), iii) o iv) se le asigna </t>
        </r>
        <r>
          <rPr>
            <b/>
            <u/>
            <sz val="11"/>
            <color indexed="81"/>
            <rFont val="Tahoma"/>
            <family val="2"/>
          </rPr>
          <t>1.</t>
        </r>
        <r>
          <rPr>
            <sz val="9"/>
            <color indexed="81"/>
            <rFont val="Tahoma"/>
            <family val="2"/>
          </rPr>
          <t xml:space="preserve">
- Incumple dos de los requisitos, se le asigna </t>
        </r>
        <r>
          <rPr>
            <b/>
            <sz val="11"/>
            <color indexed="81"/>
            <rFont val="Tahoma"/>
            <family val="2"/>
          </rPr>
          <t>0,5.</t>
        </r>
        <r>
          <rPr>
            <sz val="9"/>
            <color indexed="81"/>
            <rFont val="Tahoma"/>
            <family val="2"/>
          </rPr>
          <t xml:space="preserve">
- Incumple más de dos de los requisitos, se le asigna </t>
        </r>
        <r>
          <rPr>
            <b/>
            <u/>
            <sz val="11"/>
            <color indexed="81"/>
            <rFont val="Tahoma"/>
            <family val="2"/>
          </rPr>
          <t>0.</t>
        </r>
      </text>
    </comment>
    <comment ref="B142" authorId="0" shapeId="0">
      <text>
        <r>
          <rPr>
            <b/>
            <sz val="9"/>
            <color indexed="81"/>
            <rFont val="Tahoma"/>
            <family val="2"/>
          </rPr>
          <t>K1:</t>
        </r>
        <r>
          <rPr>
            <sz val="9"/>
            <color indexed="81"/>
            <rFont val="Tahoma"/>
            <family val="2"/>
          </rPr>
          <t xml:space="preserve">
i) Debe existir un programa escrito de mantenimiento preventivo, a fin de asegurar el correcto funcionamiento del equipo. Dicho programa debe incluir especificaciones del equipo, el registro de las reparaciones y condiciones. Estos registros deben estar actualizados y a disposición para el control oficial. 
- Cumple con el requisito, se le asigna </t>
        </r>
        <r>
          <rPr>
            <b/>
            <u/>
            <sz val="11"/>
            <color indexed="81"/>
            <rFont val="Tahoma"/>
            <family val="2"/>
          </rPr>
          <t>1.</t>
        </r>
        <r>
          <rPr>
            <sz val="9"/>
            <color indexed="81"/>
            <rFont val="Tahoma"/>
            <family val="2"/>
          </rPr>
          <t xml:space="preserve">
- Incumple con el requisito, se le asigna</t>
        </r>
        <r>
          <rPr>
            <b/>
            <u/>
            <sz val="11"/>
            <color indexed="81"/>
            <rFont val="Tahoma"/>
            <family val="2"/>
          </rPr>
          <t xml:space="preserve"> 0.</t>
        </r>
      </text>
    </comment>
    <comment ref="B146" authorId="0" shapeId="0">
      <text>
        <r>
          <rPr>
            <b/>
            <sz val="9"/>
            <color indexed="81"/>
            <rFont val="Tahoma"/>
            <family val="2"/>
          </rPr>
          <t>K1:</t>
        </r>
        <r>
          <rPr>
            <sz val="9"/>
            <color indexed="81"/>
            <rFont val="Tahoma"/>
            <family val="2"/>
          </rPr>
          <t xml:space="preserve">
i) El personal involucrado en la manipulación de alimentos, debe ser previamente capacitado en Buenas Prácticas de Manufactura. 
ii) Debe existir un programa de capacitación escrito que incluya las buenas prácticas de manufactura, dirigido a todo el personal de la empresa.
iii) Los programas de capacitación, deberán ser ejecutados, revisados, evaluados y actualizados periódicamente. 
- Cumplimiento efectivo de los requisitos i), ii) y iii).  Se le asigna </t>
        </r>
        <r>
          <rPr>
            <b/>
            <u/>
            <sz val="9"/>
            <color indexed="81"/>
            <rFont val="Tahoma"/>
            <family val="2"/>
          </rPr>
          <t>3.</t>
        </r>
        <r>
          <rPr>
            <sz val="9"/>
            <color indexed="81"/>
            <rFont val="Tahoma"/>
            <family val="2"/>
          </rPr>
          <t xml:space="preserve">
- Incumplimiento del requisito iii).  Se le asigna </t>
        </r>
        <r>
          <rPr>
            <b/>
            <u/>
            <sz val="9"/>
            <color indexed="81"/>
            <rFont val="Tahoma"/>
            <family val="2"/>
          </rPr>
          <t>2.</t>
        </r>
        <r>
          <rPr>
            <sz val="9"/>
            <color indexed="81"/>
            <rFont val="Tahoma"/>
            <family val="2"/>
          </rPr>
          <t xml:space="preserve">
- Incumplimiento de alguno de los requisitos i o ii).  Se asigna </t>
        </r>
        <r>
          <rPr>
            <b/>
            <u/>
            <sz val="9"/>
            <color indexed="81"/>
            <rFont val="Tahoma"/>
            <family val="2"/>
          </rPr>
          <t>0.</t>
        </r>
      </text>
    </comment>
    <comment ref="B149" authorId="0" shapeId="0">
      <text>
        <r>
          <rPr>
            <b/>
            <sz val="9"/>
            <color indexed="81"/>
            <rFont val="Tahoma"/>
            <family val="2"/>
          </rPr>
          <t>K1:</t>
        </r>
        <r>
          <rPr>
            <sz val="9"/>
            <color indexed="81"/>
            <rFont val="Tahoma"/>
            <family val="2"/>
          </rPr>
          <t xml:space="preserve">
i) Debe exigirse al personal que se laven cuidadosamente las manos con jabón líquido antibacterial, en los siguientes momentos:
• Al ingresar al área de proceso.
• Después de manipular cualquier alimento crudo y/o antes de manipular cocidos que sufrirán ningún tipo de tratamiento térmico antes de su consumo;
• Después de llevar a cabo cualquier actividad no laboral como comer, beber, fumar, sonarse la nariz o ir al servicio sanitario, y otras. Personal que manipula alimentos debe bañarse a diario.
ii) Si se emplean guantes no desechables, estos deberán estar en buen estado, ser de un material impermeable y cambiarse diariamente, lavar y desinfectar antes de ser usados nuevamente. Cuando se usen guantes desechables deben cambiarse cada vez que se ensucien o rompan y descartarse diariamente. 
iii) Uñas de manos cortas, limpias y sin esmalte.   • Los operarios no deben usar anillos, aretes, relojes, pulseras o cualquier adorno u otro objeto que pueda tener contacto con el producto que se manipule. • El bigote y barba deben estar bien recortados y cubiertos con cubre bocas • El cabello debe estar recogido y cubierto por completo por un cubre cabezas. • No utilizar maquillaje, uñas y pestañas postizas.
iv) Los empleados en actividades de manipulación de alimentos deberán evitar comportamientos que puedan contaminarlos, tales como: fumar, escupir, masticar goma, comer, estornudar o toser; y otras.
v) Utilizar uniforme y calzado adecuados, cubrecabezas y cuando proceda ropa protectora y mascarilla.
vi) Los visitantes de las zonas de procesamiento o manipulación de alimentos, deben seguir las normas de comportamiento y disposiciones que se establezcan en la organización con el fin de evitar la contaminación de los alimentos. .
- Cumplimiento real y efectivo de los requisitos i), ii); iii), iv), v), vi), vii) y viii).  Se le asigna</t>
        </r>
        <r>
          <rPr>
            <b/>
            <u/>
            <sz val="11"/>
            <color indexed="81"/>
            <rFont val="Tahoma"/>
            <family val="2"/>
          </rPr>
          <t xml:space="preserve"> 6.</t>
        </r>
        <r>
          <rPr>
            <sz val="9"/>
            <color indexed="81"/>
            <rFont val="Tahoma"/>
            <family val="2"/>
          </rPr>
          <t xml:space="preserve">
- Incumplimiento de uno de los requisitos. Se le asigna </t>
        </r>
        <r>
          <rPr>
            <b/>
            <u/>
            <sz val="11"/>
            <color indexed="81"/>
            <rFont val="Tahoma"/>
            <family val="2"/>
          </rPr>
          <t xml:space="preserve">5.
</t>
        </r>
        <r>
          <rPr>
            <sz val="9"/>
            <color indexed="81"/>
            <rFont val="Tahoma"/>
            <family val="2"/>
          </rPr>
          <t xml:space="preserve">- Incumplimiento de dos de los requisitos.  Se le asigna </t>
        </r>
        <r>
          <rPr>
            <b/>
            <u/>
            <sz val="11"/>
            <color indexed="81"/>
            <rFont val="Tahoma"/>
            <family val="2"/>
          </rPr>
          <t>4.</t>
        </r>
        <r>
          <rPr>
            <sz val="9"/>
            <color indexed="81"/>
            <rFont val="Tahoma"/>
            <family val="2"/>
          </rPr>
          <t xml:space="preserve">
- Incumplimiento de tres requisitos. Se le asigna </t>
        </r>
        <r>
          <rPr>
            <b/>
            <u/>
            <sz val="11"/>
            <color indexed="81"/>
            <rFont val="Tahoma"/>
            <family val="2"/>
          </rPr>
          <t>3.</t>
        </r>
        <r>
          <rPr>
            <sz val="9"/>
            <color indexed="81"/>
            <rFont val="Tahoma"/>
            <family val="2"/>
          </rPr>
          <t xml:space="preserve">
- Incumplimiento de cuatro de los requisitos.  Se le asigna </t>
        </r>
        <r>
          <rPr>
            <b/>
            <u/>
            <sz val="11"/>
            <color indexed="81"/>
            <rFont val="Tahoma"/>
            <family val="2"/>
          </rPr>
          <t>2.</t>
        </r>
        <r>
          <rPr>
            <sz val="9"/>
            <color indexed="81"/>
            <rFont val="Tahoma"/>
            <family val="2"/>
          </rPr>
          <t xml:space="preserve">
- Incumplimiento de más de cuatro de los requisitos. Se le asigna</t>
        </r>
        <r>
          <rPr>
            <b/>
            <u/>
            <sz val="11"/>
            <color indexed="81"/>
            <rFont val="Tahoma"/>
            <family val="2"/>
          </rPr>
          <t xml:space="preserve"> 0.</t>
        </r>
      </text>
    </comment>
    <comment ref="B152" authorId="0" shapeId="0">
      <text>
        <r>
          <rPr>
            <b/>
            <sz val="9"/>
            <color indexed="81"/>
            <rFont val="Tahoma"/>
            <family val="2"/>
          </rPr>
          <t>K1:</t>
        </r>
        <r>
          <rPr>
            <sz val="9"/>
            <color indexed="81"/>
            <rFont val="Tahoma"/>
            <family val="2"/>
          </rPr>
          <t xml:space="preserve">
i) Las personas responsables de las fábricas de alimentos deben llevar un registro periódico del estado de salud de su personal.
ii) Todo el personal cuyas funciones estén relacionadas con la manipulación de los alimentos debe someterse a exámenes médicos previo a su contratación., la empresa debe mantener constancia de salud actualizada, documentada y renovarse como mínimo cada seis meses. 
iii) Se deberá regular el tráfico de manipuladores y visitantes en las áreas de preparación de alimentos. 
iv) No deberá permitirse el acceso a ninguna área de manipulación de alimentos a las personas de las que se sabe o se sospecha que padecen o son portadoras de alguna enfermedad que eventualmente pueda transmitirse por medio de los alimentos. Cualquier persona que se encuentre en esas condiciones, deberá informar inmediatamente a la dirección de la empresa sobre los síntomas que presenta y someterse a examen médico, si así lo indican las razones clínicas o epidemiológicas.
- Al cumplir con los requisitos que se enumeran en los puntos i), ii), iii) y iv). Se le asinga</t>
        </r>
        <r>
          <rPr>
            <b/>
            <u/>
            <sz val="11"/>
            <color indexed="81"/>
            <rFont val="Tahoma"/>
            <family val="2"/>
          </rPr>
          <t xml:space="preserve"> 6.</t>
        </r>
        <r>
          <rPr>
            <sz val="9"/>
            <color indexed="81"/>
            <rFont val="Tahoma"/>
            <family val="2"/>
          </rPr>
          <t xml:space="preserve">
- Incumplimiento de uno de los requisitos ii), iv) y v). Se le asigna</t>
        </r>
        <r>
          <rPr>
            <b/>
            <u/>
            <sz val="11"/>
            <color indexed="81"/>
            <rFont val="Tahoma"/>
            <family val="2"/>
          </rPr>
          <t xml:space="preserve"> 4.</t>
        </r>
        <r>
          <rPr>
            <sz val="9"/>
            <color indexed="81"/>
            <rFont val="Tahoma"/>
            <family val="2"/>
          </rPr>
          <t xml:space="preserve">
- Incumplimiento de dos de los requisitos iii), iv) o v).  Se le asigna</t>
        </r>
        <r>
          <rPr>
            <b/>
            <u/>
            <sz val="11"/>
            <color indexed="81"/>
            <rFont val="Tahoma"/>
            <family val="2"/>
          </rPr>
          <t xml:space="preserve"> 2.</t>
        </r>
        <r>
          <rPr>
            <sz val="9"/>
            <color indexed="81"/>
            <rFont val="Tahoma"/>
            <family val="2"/>
          </rPr>
          <t xml:space="preserve">
- Incumplimiento de alguno de los requisitos i) o ii) . Se le asigna</t>
        </r>
        <r>
          <rPr>
            <b/>
            <u/>
            <sz val="11"/>
            <color indexed="81"/>
            <rFont val="Tahoma"/>
            <family val="2"/>
          </rPr>
          <t xml:space="preserve"> 0.</t>
        </r>
      </text>
    </comment>
    <comment ref="B156" authorId="0" shapeId="0">
      <text>
        <r>
          <rPr>
            <b/>
            <sz val="9"/>
            <color indexed="81"/>
            <rFont val="Tahoma"/>
            <family val="2"/>
          </rPr>
          <t>K1:</t>
        </r>
        <r>
          <rPr>
            <sz val="9"/>
            <color indexed="81"/>
            <rFont val="Tahoma"/>
            <family val="2"/>
          </rPr>
          <t xml:space="preserve">
i) Control de la potabilidad del agua determinando la concentración de cloro libre.
ii) El control de la potabilidad del agua debe ser diaria.
iii) Registro de resultados en formulario hecho para tal fin.
iv) Evaluación periódica del agua a través de análisis físico-químico y bacteriológico.
- Cumplimiento efectivo de los requisitos i), ii), iii) y iv).  Se le asigna </t>
        </r>
        <r>
          <rPr>
            <b/>
            <u/>
            <sz val="10"/>
            <color indexed="81"/>
            <rFont val="Tahoma"/>
            <family val="2"/>
          </rPr>
          <t>3.</t>
        </r>
        <r>
          <rPr>
            <sz val="9"/>
            <color indexed="81"/>
            <rFont val="Tahoma"/>
            <family val="2"/>
          </rPr>
          <t xml:space="preserve">
- Cuando el registro de la información es hecha en forma no sistemática (no cuentas con formularios).  Se le asigna </t>
        </r>
        <r>
          <rPr>
            <b/>
            <u/>
            <sz val="11"/>
            <color indexed="81"/>
            <rFont val="Tahoma"/>
            <family val="2"/>
          </rPr>
          <t>2.</t>
        </r>
        <r>
          <rPr>
            <sz val="9"/>
            <color indexed="81"/>
            <rFont val="Tahoma"/>
            <family val="2"/>
          </rPr>
          <t xml:space="preserve">
- Cuando no se cumpla con el requisito iii).  Se le asigna </t>
        </r>
        <r>
          <rPr>
            <b/>
            <u/>
            <sz val="11"/>
            <color indexed="81"/>
            <rFont val="Tahoma"/>
            <family val="2"/>
          </rPr>
          <t>1.</t>
        </r>
        <r>
          <rPr>
            <sz val="9"/>
            <color indexed="81"/>
            <rFont val="Tahoma"/>
            <family val="2"/>
          </rPr>
          <t xml:space="preserve">
- Cuando no se cumpla con ningún requisito de los siguientes: i) y ii). Se le asigna </t>
        </r>
        <r>
          <rPr>
            <b/>
            <u/>
            <sz val="11"/>
            <color indexed="81"/>
            <rFont val="Tahoma"/>
            <family val="2"/>
          </rPr>
          <t>0.</t>
        </r>
        <r>
          <rPr>
            <sz val="9"/>
            <color indexed="81"/>
            <rFont val="Tahoma"/>
            <family val="2"/>
          </rPr>
          <t xml:space="preserve">
</t>
        </r>
      </text>
    </comment>
    <comment ref="B157" authorId="0" shapeId="0">
      <text>
        <r>
          <rPr>
            <b/>
            <sz val="9"/>
            <color indexed="81"/>
            <rFont val="Tahoma"/>
            <family val="2"/>
          </rPr>
          <t>K1:</t>
        </r>
        <r>
          <rPr>
            <sz val="9"/>
            <color indexed="81"/>
            <rFont val="Tahoma"/>
            <family val="2"/>
          </rPr>
          <t xml:space="preserve">
i) No se debe aceptar ninguna materia prima o ingrediente que presente indicios de contaminación o infestación.
- Cumplimiento apropiado del requisito i).  Se le asigna</t>
        </r>
        <r>
          <rPr>
            <b/>
            <u/>
            <sz val="11"/>
            <color indexed="81"/>
            <rFont val="Tahoma"/>
            <family val="2"/>
          </rPr>
          <t xml:space="preserve"> 1.</t>
        </r>
        <r>
          <rPr>
            <sz val="9"/>
            <color indexed="81"/>
            <rFont val="Tahoma"/>
            <family val="2"/>
          </rPr>
          <t xml:space="preserve">
- Incumplimiento del requisito i).  Se asigna </t>
        </r>
        <r>
          <rPr>
            <b/>
            <u/>
            <sz val="11"/>
            <color indexed="81"/>
            <rFont val="Tahoma"/>
            <family val="2"/>
          </rPr>
          <t>0.</t>
        </r>
      </text>
    </comment>
    <comment ref="B158" authorId="0" shapeId="0">
      <text>
        <r>
          <rPr>
            <b/>
            <sz val="9"/>
            <color indexed="81"/>
            <rFont val="Tahoma"/>
            <family val="2"/>
          </rPr>
          <t>K1:</t>
        </r>
        <r>
          <rPr>
            <sz val="9"/>
            <color indexed="81"/>
            <rFont val="Tahoma"/>
            <family val="2"/>
          </rPr>
          <t xml:space="preserve">
i) Las materias primas o ingredientes deben inspeccionarse y clasificarse antes de llevarlos a la línea de elaboración.
- Cumplimiento apropiado del requisito i), se le asigna</t>
        </r>
        <r>
          <rPr>
            <b/>
            <u/>
            <sz val="11"/>
            <color indexed="81"/>
            <rFont val="Tahoma"/>
            <family val="2"/>
          </rPr>
          <t xml:space="preserve"> 1.</t>
        </r>
        <r>
          <rPr>
            <sz val="9"/>
            <color indexed="81"/>
            <rFont val="Tahoma"/>
            <family val="2"/>
          </rPr>
          <t xml:space="preserve">
- Cuando la inspección no sea establecida por un procedimiento determinado y por escrito. Se le asigna </t>
        </r>
        <r>
          <rPr>
            <b/>
            <u/>
            <sz val="11"/>
            <color indexed="81"/>
            <rFont val="Tahoma"/>
            <family val="2"/>
          </rPr>
          <t>0,5.</t>
        </r>
        <r>
          <rPr>
            <sz val="9"/>
            <color indexed="81"/>
            <rFont val="Tahoma"/>
            <family val="2"/>
          </rPr>
          <t xml:space="preserve">
- Incumplimiento del requisito requerimiento i), se le asigna </t>
        </r>
        <r>
          <rPr>
            <b/>
            <u/>
            <sz val="11"/>
            <color indexed="81"/>
            <rFont val="Tahoma"/>
            <family val="2"/>
          </rPr>
          <t>0.</t>
        </r>
      </text>
    </comment>
    <comment ref="B159" authorId="0" shapeId="0">
      <text>
        <r>
          <rPr>
            <b/>
            <sz val="9"/>
            <color indexed="81"/>
            <rFont val="Tahoma"/>
            <family val="2"/>
          </rPr>
          <t>K1:</t>
        </r>
        <r>
          <rPr>
            <sz val="9"/>
            <color indexed="81"/>
            <rFont val="Tahoma"/>
            <family val="2"/>
          </rPr>
          <t xml:space="preserve">
i) La materia prima y otros ingredientes deberán ser almacenados y manipulados de acuerdo con las especificaciones del producto.
- Cumplimiento apropiado del requisito i).  Se le asigna </t>
        </r>
        <r>
          <rPr>
            <b/>
            <u/>
            <sz val="11"/>
            <color indexed="81"/>
            <rFont val="Tahoma"/>
            <family val="2"/>
          </rPr>
          <t>1.</t>
        </r>
        <r>
          <rPr>
            <sz val="9"/>
            <color indexed="81"/>
            <rFont val="Tahoma"/>
            <family val="2"/>
          </rPr>
          <t xml:space="preserve">
- Incumplimiento del requisito i).  Se asigna </t>
        </r>
        <r>
          <rPr>
            <b/>
            <u/>
            <sz val="11"/>
            <color indexed="81"/>
            <rFont val="Tahoma"/>
            <family val="2"/>
          </rPr>
          <t>0.</t>
        </r>
      </text>
    </comment>
    <comment ref="B162" authorId="0" shapeId="0">
      <text>
        <r>
          <rPr>
            <b/>
            <sz val="9"/>
            <color indexed="81"/>
            <rFont val="Tahoma"/>
            <family val="2"/>
          </rPr>
          <t>K1:</t>
        </r>
        <r>
          <rPr>
            <sz val="9"/>
            <color indexed="81"/>
            <rFont val="Tahoma"/>
            <family val="2"/>
          </rPr>
          <t xml:space="preserve">
i) Diagramas de flujo, considerando todas las operaciones unitarias del proceso y el análisis de los peligros microbiológicos, físicos y químicos a los cuales están expuestos los productos durante su elaboración.Los procesos de fabricación de alimentos deben realizarse en óptimas condiciones sanitarias.
ii) Controles necesarios para reducir el crecimiento potencial de microorganismos y evitar la contaminación del alimento; tales como: tiempo, temperatura, pH y humedad.
iii) Medidas efectivas para proteger el alimento contra la contaminación con metales o cualquier otro material extraño. Este requerimiento se puede cumplir utilizando imanes, detectores de metal o cualquier otro medio aplicable 
iv) Medidas necesarias para prever la contaminación cruzada.
- Cumpliendo efectivamente con los requerimientos solicitados en  i), ii), iii) y iv), se le asigna </t>
        </r>
        <r>
          <rPr>
            <b/>
            <u/>
            <sz val="11"/>
            <color indexed="81"/>
            <rFont val="Tahoma"/>
            <family val="2"/>
          </rPr>
          <t>5.</t>
        </r>
        <r>
          <rPr>
            <sz val="9"/>
            <color indexed="81"/>
            <rFont val="Tahoma"/>
            <family val="2"/>
          </rPr>
          <t xml:space="preserve">
- Incumplimiento de alguno de los requisitos i), iii) o iv) .  Se le asigna</t>
        </r>
        <r>
          <rPr>
            <b/>
            <u/>
            <sz val="11"/>
            <color indexed="81"/>
            <rFont val="Tahoma"/>
            <family val="2"/>
          </rPr>
          <t xml:space="preserve"> 3.</t>
        </r>
        <r>
          <rPr>
            <sz val="9"/>
            <color indexed="81"/>
            <rFont val="Tahoma"/>
            <family val="2"/>
          </rPr>
          <t xml:space="preserve">
- Incumplimiento de dos de los requisitos i), iii) o iv). Se le asigna </t>
        </r>
        <r>
          <rPr>
            <b/>
            <u/>
            <sz val="11"/>
            <color indexed="81"/>
            <rFont val="Tahoma"/>
            <family val="2"/>
          </rPr>
          <t>1.</t>
        </r>
        <r>
          <rPr>
            <sz val="9"/>
            <color indexed="81"/>
            <rFont val="Tahoma"/>
            <family val="2"/>
          </rPr>
          <t xml:space="preserve">
- Incumplimiento del requisito ii), se le asigna</t>
        </r>
        <r>
          <rPr>
            <b/>
            <u/>
            <sz val="11"/>
            <color indexed="81"/>
            <rFont val="Tahoma"/>
            <family val="2"/>
          </rPr>
          <t xml:space="preserve"> 0.</t>
        </r>
      </text>
    </comment>
    <comment ref="B165" authorId="0" shapeId="0">
      <text>
        <r>
          <rPr>
            <b/>
            <sz val="9"/>
            <color indexed="81"/>
            <rFont val="Tahoma"/>
            <family val="2"/>
          </rPr>
          <t xml:space="preserve">K1:
i) </t>
        </r>
        <r>
          <rPr>
            <sz val="9"/>
            <color indexed="81"/>
            <rFont val="Tahoma"/>
            <family val="2"/>
          </rPr>
          <t xml:space="preserve">Almacenamiento adecuado y en condiciones higiénicas de todo material de empaque.
- Cumplimiento correcto de este requerimiento i), se le asigna </t>
        </r>
        <r>
          <rPr>
            <b/>
            <u/>
            <sz val="11"/>
            <color indexed="81"/>
            <rFont val="Tahoma"/>
            <family val="2"/>
          </rPr>
          <t>2.</t>
        </r>
        <r>
          <rPr>
            <sz val="9"/>
            <color indexed="81"/>
            <rFont val="Tahoma"/>
            <family val="2"/>
          </rPr>
          <t xml:space="preserve">
- Al observarse espacios reducidos que no permitan la facilidad en el aseo e higiene del almacén.  Se le asigna</t>
        </r>
        <r>
          <rPr>
            <b/>
            <u/>
            <sz val="11"/>
            <color indexed="81"/>
            <rFont val="Tahoma"/>
            <family val="2"/>
          </rPr>
          <t xml:space="preserve"> 1.</t>
        </r>
        <r>
          <rPr>
            <sz val="9"/>
            <color indexed="81"/>
            <rFont val="Tahoma"/>
            <family val="2"/>
          </rPr>
          <t xml:space="preserve">
- No cumple con lo establecido en el requerimiento i), se le asigna </t>
        </r>
        <r>
          <rPr>
            <b/>
            <u/>
            <sz val="11"/>
            <color indexed="81"/>
            <rFont val="Tahoma"/>
            <family val="2"/>
          </rPr>
          <t>0.</t>
        </r>
      </text>
    </comment>
    <comment ref="B166" authorId="0" shapeId="0">
      <text>
        <r>
          <rPr>
            <b/>
            <sz val="9"/>
            <color indexed="81"/>
            <rFont val="Tahoma"/>
            <family val="2"/>
          </rPr>
          <t>K1:</t>
        </r>
        <r>
          <rPr>
            <sz val="9"/>
            <color indexed="81"/>
            <rFont val="Tahoma"/>
            <family val="2"/>
          </rPr>
          <t xml:space="preserve">
i) Material de empaque apropiado para el producto a empacar.
ii) Los envases no deben usarse para ningún uso que pueda dar lugar a la contaminación del producto.
iii)  Los envases deben inspeccionarse inmediatamente antes del uso, asegurándose el buen estado, que estén limpios y/o desinfectados.
iv) Después que se laven, deben escurrirse bien antes del llenado.
v) Solo deben permanecer en la zona de envasado los recipientes necesarios.
- Cumplimiento adecuado de los requisitos i), ii), iii), iv) y v).  Se le asigna </t>
        </r>
        <r>
          <rPr>
            <b/>
            <u/>
            <sz val="11"/>
            <color indexed="81"/>
            <rFont val="Tahoma"/>
            <family val="2"/>
          </rPr>
          <t>2.</t>
        </r>
        <r>
          <rPr>
            <sz val="9"/>
            <color indexed="81"/>
            <rFont val="Tahoma"/>
            <family val="2"/>
          </rPr>
          <t xml:space="preserve">
- Se observe lo contrario a lo estipulado en el requerimiento v), pero no represente la posibilidad de riesgo de contaminación.  Se le asigna</t>
        </r>
        <r>
          <rPr>
            <b/>
            <u/>
            <sz val="11"/>
            <color indexed="81"/>
            <rFont val="Tahoma"/>
            <family val="2"/>
          </rPr>
          <t xml:space="preserve"> 1.</t>
        </r>
        <r>
          <rPr>
            <sz val="9"/>
            <color indexed="81"/>
            <rFont val="Tahoma"/>
            <family val="2"/>
          </rPr>
          <t xml:space="preserve">
- *Incumplimiento de uno de los siguientes requerimientos: i), ii), iii) y iv). o *Cuando se observe que el requisito v) se incumpla y esta falta pueda contribuir a un riesgo de contaminación, se le asingará</t>
        </r>
        <r>
          <rPr>
            <b/>
            <u/>
            <sz val="11"/>
            <color indexed="81"/>
            <rFont val="Tahoma"/>
            <family val="2"/>
          </rPr>
          <t xml:space="preserve"> 0.</t>
        </r>
      </text>
    </comment>
    <comment ref="B169" authorId="0" shapeId="0">
      <text>
        <r>
          <rPr>
            <b/>
            <sz val="9"/>
            <color indexed="81"/>
            <rFont val="Tahoma"/>
            <family val="2"/>
          </rPr>
          <t>K1:</t>
        </r>
        <r>
          <rPr>
            <sz val="9"/>
            <color indexed="81"/>
            <rFont val="Tahoma"/>
            <family val="2"/>
          </rPr>
          <t xml:space="preserve">
i) Se debe mantener registros  apropiados en función al riesgo del producto, en cuanto a la elaboración, producción y distribución.
ii) Los registros deben conservarse durante un período superior al de la duración de la vida útil del alimento.
- Cuando la empresa procesadora de alimentos cuente con un sistema de registro de información que permita identificar la secuencia de un producto para la solución rápida de problemas.  Se le asigna</t>
        </r>
        <r>
          <rPr>
            <b/>
            <u/>
            <sz val="11"/>
            <color indexed="81"/>
            <rFont val="Tahoma"/>
            <family val="2"/>
          </rPr>
          <t xml:space="preserve"> 2. </t>
        </r>
        <r>
          <rPr>
            <sz val="9"/>
            <color indexed="81"/>
            <rFont val="Tahoma"/>
            <family val="2"/>
          </rPr>
          <t xml:space="preserve">
- Se cuentan con registros de la producción y distribución de sus productos, pero no se encuentran en orden ya que no se le da el seguimiento adecuado a los mismos. Se le asigna </t>
        </r>
        <r>
          <rPr>
            <b/>
            <u/>
            <sz val="11"/>
            <color indexed="81"/>
            <rFont val="Tahoma"/>
            <family val="2"/>
          </rPr>
          <t>1.</t>
        </r>
        <r>
          <rPr>
            <sz val="9"/>
            <color indexed="81"/>
            <rFont val="Tahoma"/>
            <family val="2"/>
          </rPr>
          <t xml:space="preserve">
- No cuenta con registros referentes a la producción y distribución de los productos. Se le asigna</t>
        </r>
        <r>
          <rPr>
            <u/>
            <sz val="11"/>
            <color indexed="81"/>
            <rFont val="Tahoma"/>
            <family val="2"/>
          </rPr>
          <t xml:space="preserve"> 0.</t>
        </r>
      </text>
    </comment>
    <comment ref="B173" authorId="0" shapeId="0">
      <text>
        <r>
          <rPr>
            <b/>
            <sz val="9"/>
            <color indexed="81"/>
            <rFont val="Tahoma"/>
            <family val="2"/>
          </rPr>
          <t>K1:</t>
        </r>
        <r>
          <rPr>
            <sz val="9"/>
            <color indexed="81"/>
            <rFont val="Tahoma"/>
            <family val="2"/>
          </rPr>
          <t xml:space="preserve">
i) Las materias primas y productos terminados deben almacenarse y transportarse internamente en condiciones apropiadas, impidiendo la contaminación y proliferación de microorganismos y protegiendo contra la alteración del producto o daños al recipiente o envases. 
- Se dará esta calificación cuando cumpla con todo lo establecido en el requerimiento i), se le asigna </t>
        </r>
        <r>
          <rPr>
            <b/>
            <u/>
            <sz val="11"/>
            <color indexed="81"/>
            <rFont val="Tahoma"/>
            <family val="2"/>
          </rPr>
          <t>1.</t>
        </r>
        <r>
          <rPr>
            <sz val="9"/>
            <color indexed="81"/>
            <rFont val="Tahoma"/>
            <family val="2"/>
          </rPr>
          <t xml:space="preserve">
- Al observar cualquier falla en lo establecido en el requerimiento i), se le asigna</t>
        </r>
        <r>
          <rPr>
            <b/>
            <u/>
            <sz val="11"/>
            <color indexed="81"/>
            <rFont val="Tahoma"/>
            <family val="2"/>
          </rPr>
          <t xml:space="preserve"> 0.</t>
        </r>
        <r>
          <rPr>
            <sz val="9"/>
            <color indexed="81"/>
            <rFont val="Tahoma"/>
            <family val="2"/>
          </rPr>
          <t xml:space="preserve">
</t>
        </r>
      </text>
    </comment>
    <comment ref="B174" authorId="0" shapeId="0">
      <text>
        <r>
          <rPr>
            <b/>
            <sz val="9"/>
            <color indexed="81"/>
            <rFont val="Tahoma"/>
            <family val="2"/>
          </rPr>
          <t>K1:</t>
        </r>
        <r>
          <rPr>
            <sz val="9"/>
            <color indexed="81"/>
            <rFont val="Tahoma"/>
            <family val="2"/>
          </rPr>
          <t xml:space="preserve">
i) Tarimas adecuadas, a una distancia mínima de 15 cm. sobre el piso y estar separadas por 50 cm como mínimo de la pared, y a 1.5 m del techo. Respetar las especificaciones de estiba. Adecuada organización y separación entre materias primas y el producto procesado. Área específica para productos rechazados.
ii) Puerta de recepción de materia prima a la bodega, separada de la puerta de despacho del producto procesado. Ambas deben estar techadas de forma tal que se cubran las rampas de carga y descarga respectivamente.  
iii) Sistema Primeras Entradas Primeras Salidas (PEPS).  
iv) Sin presencia de químicos utilizados para la limpieza dentro de las instalaciones donde se almacenan productos alimenticios.   
v) Alimentos que ingresan a la bodega debidamente etiquetados, y rotulados por tipo y fecha.
- Cumple con los requisitos i), ii), iii), iv) y v), se le asigna </t>
        </r>
        <r>
          <rPr>
            <b/>
            <u/>
            <sz val="11"/>
            <color indexed="81"/>
            <rFont val="Tahoma"/>
            <family val="2"/>
          </rPr>
          <t>1.</t>
        </r>
        <r>
          <rPr>
            <sz val="9"/>
            <color indexed="81"/>
            <rFont val="Tahoma"/>
            <family val="2"/>
          </rPr>
          <t xml:space="preserve">
- No cumple con alguno de los requerimientos, se asigna</t>
        </r>
        <r>
          <rPr>
            <b/>
            <u/>
            <sz val="11"/>
            <color indexed="81"/>
            <rFont val="Tahoma"/>
            <family val="2"/>
          </rPr>
          <t xml:space="preserve"> 0.</t>
        </r>
      </text>
    </comment>
    <comment ref="B175" authorId="0" shapeId="0">
      <text>
        <r>
          <rPr>
            <b/>
            <sz val="9"/>
            <color indexed="81"/>
            <rFont val="Tahoma"/>
            <family val="2"/>
          </rPr>
          <t>K1:</t>
        </r>
        <r>
          <rPr>
            <sz val="9"/>
            <color indexed="81"/>
            <rFont val="Tahoma"/>
            <family val="2"/>
          </rPr>
          <t xml:space="preserve">
i) Vehículos de la empresa alimentaria o contratados por la misma deben ser autorizados por una entidad competente para efectuar esta operación.
- Cumple con el requisito i), se le asigna</t>
        </r>
        <r>
          <rPr>
            <b/>
            <u/>
            <sz val="11"/>
            <color indexed="81"/>
            <rFont val="Tahoma"/>
            <family val="2"/>
          </rPr>
          <t xml:space="preserve"> 1.</t>
        </r>
        <r>
          <rPr>
            <sz val="9"/>
            <color indexed="81"/>
            <rFont val="Tahoma"/>
            <family val="2"/>
          </rPr>
          <t xml:space="preserve">
- No cumple con el requisito i), se le asigna </t>
        </r>
        <r>
          <rPr>
            <b/>
            <u/>
            <sz val="11"/>
            <color indexed="81"/>
            <rFont val="Tahoma"/>
            <family val="2"/>
          </rPr>
          <t>0.</t>
        </r>
      </text>
    </comment>
    <comment ref="B176" authorId="0" shapeId="0">
      <text>
        <r>
          <rPr>
            <b/>
            <sz val="9"/>
            <color indexed="81"/>
            <rFont val="Tahoma"/>
            <family val="2"/>
          </rPr>
          <t>K1:</t>
        </r>
        <r>
          <rPr>
            <sz val="9"/>
            <color indexed="81"/>
            <rFont val="Tahoma"/>
            <family val="2"/>
          </rPr>
          <t xml:space="preserve">
i) Los vehículos de transporte deben efectuar las operaciones de carga y descarga fuera de los lugares de elaboración de los alimentos, evitando las contaminación de los mismos y del aire, por los gases de combustión.
- Al cumplir de manera efectiva y eficiente el requisito i), se le asigna </t>
        </r>
        <r>
          <rPr>
            <b/>
            <u/>
            <sz val="11"/>
            <color indexed="81"/>
            <rFont val="Tahoma"/>
            <family val="2"/>
          </rPr>
          <t xml:space="preserve">1. </t>
        </r>
        <r>
          <rPr>
            <sz val="9"/>
            <color indexed="81"/>
            <rFont val="Tahoma"/>
            <family val="2"/>
          </rPr>
          <t xml:space="preserve">
- Cuando la carga y descarga en efecto se cumpla que se efectúe fuera de los lugares de elaboración de alimento, pero que los gases de combustión alcanzan a entrar a la planta de procesamiento en una cantidad baja, se le asigna </t>
        </r>
        <r>
          <rPr>
            <b/>
            <u/>
            <sz val="11"/>
            <color indexed="81"/>
            <rFont val="Tahoma"/>
            <family val="2"/>
          </rPr>
          <t xml:space="preserve">0,5. </t>
        </r>
        <r>
          <rPr>
            <sz val="9"/>
            <color indexed="81"/>
            <rFont val="Tahoma"/>
            <family val="2"/>
          </rPr>
          <t xml:space="preserve">
- Cuando la carga y/o descarga se hacen dentro de los espacios donde se elaboran los alimentos.
Cuando la emisión de gases de combustión contamine a un nivel elevado el aire interno del plantel de procesamiento.  Se le asigna </t>
        </r>
        <r>
          <rPr>
            <b/>
            <u/>
            <sz val="11"/>
            <color indexed="81"/>
            <rFont val="Tahoma"/>
            <family val="2"/>
          </rPr>
          <t>0.</t>
        </r>
      </text>
    </comment>
    <comment ref="B177" authorId="0" shapeId="0">
      <text>
        <r>
          <rPr>
            <b/>
            <sz val="9"/>
            <color indexed="81"/>
            <rFont val="Tahoma"/>
            <family val="2"/>
          </rPr>
          <t>K1:</t>
        </r>
        <r>
          <rPr>
            <sz val="9"/>
            <color indexed="81"/>
            <rFont val="Tahoma"/>
            <family val="2"/>
          </rPr>
          <t xml:space="preserve">
i) Los vehículos que transportan alimentos refrigerados deben contar con medios de verificación de humedad y el mantenimiento de la temperatura.
- Cumplimiento exacto del requerimiento i), se le asigna </t>
        </r>
        <r>
          <rPr>
            <b/>
            <u/>
            <sz val="11"/>
            <color indexed="81"/>
            <rFont val="Tahoma"/>
            <family val="2"/>
          </rPr>
          <t>1.</t>
        </r>
        <r>
          <rPr>
            <sz val="9"/>
            <color indexed="81"/>
            <rFont val="Tahoma"/>
            <family val="2"/>
          </rPr>
          <t xml:space="preserve">
- Cuando se observe que el medio de transporte puede controlar la temperatura de enfriamiento y/o congelación, pero que no cuente con dispositivo para medir la humedad.  Se le asigna </t>
        </r>
        <r>
          <rPr>
            <b/>
            <u/>
            <sz val="11"/>
            <color indexed="81"/>
            <rFont val="Tahoma"/>
            <family val="2"/>
          </rPr>
          <t>0,5.</t>
        </r>
        <r>
          <rPr>
            <sz val="9"/>
            <color indexed="81"/>
            <rFont val="Tahoma"/>
            <family val="2"/>
          </rPr>
          <t xml:space="preserve">
- Con el incumplimiento del requisito i) al no contar con medios para verificar la humedad y mantener la temperatura. Se le asigna</t>
        </r>
        <r>
          <rPr>
            <b/>
            <u/>
            <sz val="11"/>
            <color indexed="81"/>
            <rFont val="Tahoma"/>
            <family val="2"/>
          </rPr>
          <t xml:space="preserve"> 0.</t>
        </r>
      </text>
    </comment>
  </commentList>
</comments>
</file>

<file path=xl/sharedStrings.xml><?xml version="1.0" encoding="utf-8"?>
<sst xmlns="http://schemas.openxmlformats.org/spreadsheetml/2006/main" count="816" uniqueCount="624">
  <si>
    <t>1.3                  INSTALACIONES SANITARIAS</t>
  </si>
  <si>
    <t>1.3.1               ABASTECIMIENTO DE AGUA</t>
  </si>
  <si>
    <t>Suficiente de agua potable.</t>
  </si>
  <si>
    <t>Dispone de un abastecimiento suficiente de agua potable.</t>
  </si>
  <si>
    <t>* Procesos inefectivos de tratamiento de agua.</t>
  </si>
  <si>
    <t>Debe contar con instalaciones apropiadas para almacenamiento, distribución y control de la temperatura del agua potable a fin de asegurar, en caso necesario, la inocuidad de los alimentos.</t>
  </si>
  <si>
    <t>Al observar que la planta cuenta con instalaciones que promueven la obtención de agua potable para su utilización en los procesos de producción de los alimentos.</t>
  </si>
  <si>
    <t>No cuenta con instalaciones para proporcionar agua potable que asegure la inocuidad de los productos.</t>
  </si>
  <si>
    <t>Cumplimiento efectivo de los requerimientos i), ii) y iii).</t>
  </si>
  <si>
    <t>Incumplimiento de los requerimientos i) y iii).</t>
  </si>
  <si>
    <t>1.3.2               ABASTECIMIENTO DE AGUA</t>
  </si>
  <si>
    <t>Al observar que son suplidas y abastecidas todas las áreas que así lo necesiten.</t>
  </si>
  <si>
    <t>Los sistemas de tubería no suministran agua potable a puntos de vital importancia que sí lo requieran, para evitar contaminación del producto alimenticio elaborado.</t>
  </si>
  <si>
    <t>Transporte adecuado de aguas negras y servidas de la planta.</t>
  </si>
  <si>
    <t>Las aguas negras o servidas no constituyen una fuente de contaminación para los alimentos, agua, equipo, utensilios o crear una condición insalubre.</t>
  </si>
  <si>
    <t>Proveer un drenaje adecuado en los pisos de todas las áreas, donde están sujetos inundaciones por la limpieza o donde las operaciones normales liberen o descarguen agua u otros desperdicios líquidos.</t>
  </si>
  <si>
    <t>Prevención de la existencia de un retroflujo o conexión cruzada entre el sistema de la tubería que descarga los desechos líquidos y el agua potable que se provee a los alimentos o durante la elaboración de los mismos.</t>
  </si>
  <si>
    <t>1.4                  MANEJO Y DISPOSICIÓN DE DESECHOS LÍQUIDOS</t>
  </si>
  <si>
    <t>1.4.1               DRENAJES</t>
  </si>
  <si>
    <t>Sistemas e instalaciones adecuados de desagüe y eliminación de desechos, diseñados, construidos y mantenidos de manera que se evite el riesgo de contaminación.</t>
  </si>
  <si>
    <t>1.4.2               INSTALACIONES SANITARIAS</t>
  </si>
  <si>
    <t>a)  Servicios sanitarios limpios, en buen estado y separados por sexo.</t>
  </si>
  <si>
    <t>Instalaciones sanitarias limpias y en buen estado.</t>
  </si>
  <si>
    <t>*Falta de higiene (contaminados).</t>
  </si>
  <si>
    <t>Puertas adecuadas para su fin.</t>
  </si>
  <si>
    <t>Cumple con los requisitos i) y ii).</t>
  </si>
  <si>
    <t>*No cumplen con ambos requisitos.</t>
  </si>
  <si>
    <t>*Que las puertas abran directamente hacia el área del alimento sin contar con sistemas de corrientes positivas.</t>
  </si>
  <si>
    <t>Las instalaciones sanitarias deben contar con espejo debidamente ubicado.</t>
  </si>
  <si>
    <t>1.4.3               INSTALACIONES PARA LAVARSE LAS MANOS</t>
  </si>
  <si>
    <t>Las instalaciones para lavarse las manos deben disponer de medios adecuados y en buen estado para lavarse y secarse las manos higiénicamente, con lavamanos y abastecimiento de agua caliente y/o fría.</t>
  </si>
  <si>
    <t>1.5                  MANEJO Y DISPOSICIÓN DE DESECHOS SÓLIDOS</t>
  </si>
  <si>
    <t>1.5.1               DESECHOS DE BASURA Y DESPERDICIO</t>
  </si>
  <si>
    <t>Cuando los procedimientos de manejo de basura solo son dados a conocer oralmente.</t>
  </si>
  <si>
    <t>Los recipientes deben ser lavables y tener tapadera para evitar que atraigan insectos y roedores.</t>
  </si>
  <si>
    <t>Al observarse que los requerimientos i) y ii) se cumplen de manera correcta.</t>
  </si>
  <si>
    <t>Cumplimiento del requisito i) y observarse desorden moderado alrededor de los recipientes en el requisito ii).</t>
  </si>
  <si>
    <t>Incumplimiento del requisito i) o del ii).</t>
  </si>
  <si>
    <t>El depósito general de basura procedente de la planta debe estar ubicado lejos de las zonas de procesamiento de alimentos.</t>
  </si>
  <si>
    <t>Cuando el depósito general de basura esté alejado y no represente riesgo de contaminación en la planta de procesamiento de alimentos.</t>
  </si>
  <si>
    <t>1.6                  LIMPIEZA Y DESINFECCIÓN</t>
  </si>
  <si>
    <t>1.6.1               PROGRAMA DE LIMPIEZA Y DESINFECCIÓN</t>
  </si>
  <si>
    <t>Debe existir un programa escrito que regule la limpieza y desinfección del edificio, equipos y utensilios, el cual deberá especificar:</t>
  </si>
  <si>
    <t>El área de procesamiento de alimentos, las superficies, los equipos y utensilios deben limpiarse y desinfectarse frecuentemente.</t>
  </si>
  <si>
    <t>Se encuentra que los productos utilizados han sido aprobados dentro de la actividad de procesamiento de alimentos.</t>
  </si>
  <si>
    <t>No se debe utilizar en el área de proceso, almacenamiento y distribución, sustancias odorizantes y/o desodorantes en cualquiera de sus formas.</t>
  </si>
  <si>
    <t>Cuando no cumple ninguno de los dos requisitos</t>
  </si>
  <si>
    <t>1.7                  CONTROL DE PLAGAS</t>
  </si>
  <si>
    <t>1.7.1               CONTROL DE PLAGAS</t>
  </si>
  <si>
    <t>Cuando se cumplan efectivamente los requisitos i), ii), iii), iv) y v).</t>
  </si>
  <si>
    <t>El programa debe contemplar si la planta cuenta con barreras físicas que impidan el ingreso de plagas.</t>
  </si>
  <si>
    <t>Contempla el período que debe inspeccionarse y llevar un control escrito para disminuir al mínimo los riesgos de contaminación por plagas.</t>
  </si>
  <si>
    <t>El programa debe contemplar medidas de erradicación en caso de que alguna plaga invada la planta.</t>
  </si>
  <si>
    <t>Al incumplir con uno de los requisitos i), iii) y v).</t>
  </si>
  <si>
    <t>v)</t>
  </si>
  <si>
    <t>Al observarse que aplican plaguicidas registrados y autorizados y que no han intentado otras medidas sanitarias antes de la aplicación de los diferentes plaguicidas.</t>
  </si>
  <si>
    <t>2.1                  EQUIPOS Y UTENSILIOS</t>
  </si>
  <si>
    <t>Cuando se observe que el diseño no es adecuado, pero no representa riesgo de contaminación.</t>
  </si>
  <si>
    <t>Incumplimiento del requisito i).</t>
  </si>
  <si>
    <t>Cumplimiento correcto del requisito i)</t>
  </si>
  <si>
    <t>CALIFICACIÓN</t>
  </si>
  <si>
    <t xml:space="preserve">PRODUCTOS </t>
  </si>
  <si>
    <t>3.1                  REQUISITOS</t>
  </si>
  <si>
    <t>Cumplimiento correcto de los requisitos i), ii), iii) y iv).</t>
  </si>
  <si>
    <t>Utilizan cubrecabezas, cubre barba (cuando proceda).</t>
  </si>
  <si>
    <t>Si se observa la no utilización de los implementos en una persona.</t>
  </si>
  <si>
    <t>Utilizan mascarillas, guantes (cuando lo requiera).</t>
  </si>
  <si>
    <t>Cuando menos del 60% utilice los implementos.</t>
  </si>
  <si>
    <t>3.2                  CAPACITACIÓN</t>
  </si>
  <si>
    <t>3.3                  PRÁCTICAS HIGIÉNICAS</t>
  </si>
  <si>
    <t>a)  Prácticas higiénicas adecuadas, según manual de BPM.</t>
  </si>
  <si>
    <t>Uñas de manos cortas, limpias y sin esmalte.</t>
  </si>
  <si>
    <t>vi)</t>
  </si>
  <si>
    <t>vii)</t>
  </si>
  <si>
    <t>Tener pelo, bigote y barba recortados.</t>
  </si>
  <si>
    <t>viii</t>
  </si>
  <si>
    <t>No utilizar maquillaje, uñas y pestañas postizas.</t>
  </si>
  <si>
    <t xml:space="preserve">La empresa debe acreditar permanentemente el buen estado de la salud de su personal. </t>
  </si>
  <si>
    <t>Regulación de tráfico de manipuladores y visitas en las áreas de preparación de alimentos.</t>
  </si>
  <si>
    <t>Incumplimiento de uno de los requisitos i), iii) y iv).</t>
  </si>
  <si>
    <t>4.1                  INSUMOS, MATERIA PRIMA E INGREDIENTES</t>
  </si>
  <si>
    <t>Control de la potabilidad del agua determinando la concentración de cloro libre.</t>
  </si>
  <si>
    <t>Cumplimiento efectivo de los requisitos i), ii), iii) y iv).</t>
  </si>
  <si>
    <t>El control de la potabilidad del agua debe ser diaria.</t>
  </si>
  <si>
    <t>Cuando el registro de la información es hecha en forma no sistemática (no cuentas con formularios).</t>
  </si>
  <si>
    <t>Registro de resultados en formulario hecho para tal fin.</t>
  </si>
  <si>
    <t>No se debe aceptar ninguna materia prima o ingrediente que presente indicios de contaminación o infestación.</t>
  </si>
  <si>
    <t>Cumplimiento apropiado del requisito i).</t>
  </si>
  <si>
    <t>c) Inspección y clasificación de las materias primas e ingredientes.</t>
  </si>
  <si>
    <t>Cuando la inspección no sea establecida por un procedimiento determinado y por escrito.</t>
  </si>
  <si>
    <t>4.2                  OPERACIONES DE MANUFACTURA</t>
  </si>
  <si>
    <t>Almacenamiento adecuado y en condiciones higiénicas de todo material de empaque.</t>
  </si>
  <si>
    <t>Al observarse espacios reducidos que no permitan la facilidad en el aseo e higiene del almacén.</t>
  </si>
  <si>
    <t>Cumplimiento adecuado de los requisitos i), ii), iii), iv) y v).</t>
  </si>
  <si>
    <t>Después que se laven, deben escurrirse bien antes del llenado.</t>
  </si>
  <si>
    <t>4.3                  DOCUMENTACIÓN Y REGISTRO</t>
  </si>
  <si>
    <t>Cuando la empresa procesadora de alimentos cuente con un sistema de registro de información que permita identificar la secuencia de un producto para la solución rápida de problemas.</t>
  </si>
  <si>
    <t>5.1                  ALMACENAMIENTO</t>
  </si>
  <si>
    <t>Se dará esta calificación cuando cumpla con todo lo establecido en el requerimiento i)</t>
  </si>
  <si>
    <t>b) Inspección periódica de materia prima y productos terminados.</t>
  </si>
  <si>
    <t>Durante el almacenamiento deberá ejercerse una inspección periódica de la materia prima y  productos terminados, a fin de que se cumplan las especificaciones aplicables.</t>
  </si>
  <si>
    <t>Se hace una inspección con frecuencia irregular, verificando que se cumplan con las especificaciones.</t>
  </si>
  <si>
    <t>5.2                  DISTRIBUCIÓN (TRANSPORTE)</t>
  </si>
  <si>
    <t>Cuando los vehículos estén autorizados.</t>
  </si>
  <si>
    <t>b) Operaciones de carga y descarga fuera de los lugares de elaboración.</t>
  </si>
  <si>
    <t xml:space="preserve">Cuando la carga y/o descarga se hacen dentro de los espacios donde se elaboran los alimentos. </t>
  </si>
  <si>
    <t>Cuando la emisión de gases de combustión contamine a un nivel elevado el aire interno del plantel de procesamiento.</t>
  </si>
  <si>
    <t>Con el incumplimiento del requisito i) al no contar con medios para verificar la humedad y mantener la temperatura.</t>
  </si>
  <si>
    <t>FINAL DE LA GUÍA</t>
  </si>
  <si>
    <t>NUMERAL</t>
  </si>
  <si>
    <t>PUNTAJE MÍNIMO</t>
  </si>
  <si>
    <t>1.3.1</t>
  </si>
  <si>
    <t>1.6.1</t>
  </si>
  <si>
    <t>SUMATORIA</t>
  </si>
  <si>
    <t>ESTO SIGNIFICA QUE SI NO CUMPLE CON LOS PUNTAJES MÍNIMOS EN CADA NUMERAL, LA AUTORIDAD NO OTORGARÁ LA LICENCIA RESPECTIVA, HASTA QUE CUMPLA CON EL PUNTAJE MÍNIMO ESTABLECIDO, SIEMPRE Y CUANDO NO SEA MENOR DE 60 PUNTOS EN TOTAL.</t>
  </si>
  <si>
    <t>3.4                  CONTROL DE SALUD</t>
  </si>
  <si>
    <t>Edificio</t>
  </si>
  <si>
    <t>Equipo y Utensilios</t>
  </si>
  <si>
    <t>Personal</t>
  </si>
  <si>
    <t>Control en el proceso y en la producción</t>
  </si>
  <si>
    <t>Almacenamiento y distribución</t>
  </si>
  <si>
    <t>Reporte de Buenas Prácticas de Manufactura</t>
  </si>
  <si>
    <t>1.  EDIFICIO</t>
  </si>
  <si>
    <t>1.1 Planta y sus alrededores</t>
  </si>
  <si>
    <t>a) Limpios</t>
  </si>
  <si>
    <t>b) Ausencia de focos de contaminación</t>
  </si>
  <si>
    <t>1.1.2  Ubicación</t>
  </si>
  <si>
    <t xml:space="preserve">a) Ubicación adecuada </t>
  </si>
  <si>
    <t>1.2  Instalaciones físicas</t>
  </si>
  <si>
    <t>1.2.1  Diseño</t>
  </si>
  <si>
    <t>a)  Tamaño y construcción del edificio</t>
  </si>
  <si>
    <t>1.2.2  Pisos</t>
  </si>
  <si>
    <t xml:space="preserve">a)  De materiales impermeables y de fácil limpieza </t>
  </si>
  <si>
    <t xml:space="preserve">b)  Sin grietas ni uniones de dilatación irregular </t>
  </si>
  <si>
    <t xml:space="preserve">d)  Desagües suficientes </t>
  </si>
  <si>
    <t>1.2.3  Paredes</t>
  </si>
  <si>
    <t xml:space="preserve">a) Paredes exteriores construidas de material adecuado </t>
  </si>
  <si>
    <t>1.2.4  Techos</t>
  </si>
  <si>
    <t xml:space="preserve">a)  Construidos de material que no acumule basura y anidamiento de plagas </t>
  </si>
  <si>
    <t>1.2.5  Ventanas y puertas</t>
  </si>
  <si>
    <t xml:space="preserve">a)  Fáciles de desmontar y limpiar </t>
  </si>
  <si>
    <t xml:space="preserve">b)  Quicios de las ventanas de tamaño mínimo y con declive </t>
  </si>
  <si>
    <t>1.2.6  Iluminación</t>
  </si>
  <si>
    <t xml:space="preserve">a)  Intensidad mínima de acuerdo a manual de BPM </t>
  </si>
  <si>
    <t xml:space="preserve">c)  Ausencia de cables colgantes en zonas de proceso </t>
  </si>
  <si>
    <t>1.2.7  Ventilación</t>
  </si>
  <si>
    <t xml:space="preserve">a)  Ventilación adecuada </t>
  </si>
  <si>
    <t>b) Corriente de aire de zona limpia a zona contaminada</t>
  </si>
  <si>
    <t>1.3  Instalaciones sanitarias</t>
  </si>
  <si>
    <t>1.3.1  Abastecimiento de agua</t>
  </si>
  <si>
    <t xml:space="preserve">a) Abastecimiento suficiente de agua potable </t>
  </si>
  <si>
    <t>1.3.2  Tubería</t>
  </si>
  <si>
    <t>RESOLUCIÓN FINAL</t>
  </si>
  <si>
    <t>a)  Tamaño y diseño adecuado</t>
  </si>
  <si>
    <t>1. 4  Manejo y disposición de desechos líquidos</t>
  </si>
  <si>
    <t>1.4.1  Drenajes</t>
  </si>
  <si>
    <t>1.4.2  Instalaciones sanitarias</t>
  </si>
  <si>
    <t>b) Puertas que no abran directamente hacia el área de proceso</t>
  </si>
  <si>
    <t>1.4.3  Instalaciones para lavarse las manos</t>
  </si>
  <si>
    <t>1.5  Manejo y disposición de desechos sólidos</t>
  </si>
  <si>
    <t>1.6  Limpieza y desinfección</t>
  </si>
  <si>
    <t>1.6.1  Programa de limpieza y desinfección</t>
  </si>
  <si>
    <t>a) Programa escrito que regule la limpieza y desinfección</t>
  </si>
  <si>
    <t>1.7  Control de plagas</t>
  </si>
  <si>
    <t>1.7.1  Control de plagas</t>
  </si>
  <si>
    <t>a)  Programa escrito para el control de plagas</t>
  </si>
  <si>
    <t>b) Productos químicos utilizados autorizados</t>
  </si>
  <si>
    <t>c) Almacenamiento de plaguicidas fuera de las áreas de procesamiento</t>
  </si>
  <si>
    <t>2.  EQUIPOS Y UTENSILIOS</t>
  </si>
  <si>
    <t>2.1  Equipos y utensilios</t>
  </si>
  <si>
    <t>3.  PERSONAL</t>
  </si>
  <si>
    <t>4.  CONTROL EN EL PROCESO Y EN LA PRODUCCIÓN</t>
  </si>
  <si>
    <t>4.2  Operaciones de manufactura</t>
  </si>
  <si>
    <t>5.  ALMACENAMIENTO Y DISTRIBUCIÓN</t>
  </si>
  <si>
    <t xml:space="preserve">RESPONSABLE DEL CONTROL DE PRODUCCIÓN </t>
  </si>
  <si>
    <t>PRIMERA INSPECCIÓN</t>
  </si>
  <si>
    <t>NUMERAL DE LA FICHA</t>
  </si>
  <si>
    <t>FECHA:</t>
  </si>
  <si>
    <t>___________________________________________</t>
  </si>
  <si>
    <t>_____________________________________________</t>
  </si>
  <si>
    <t>______________________________________________</t>
  </si>
  <si>
    <t>__________________________________________________</t>
  </si>
  <si>
    <t>____________________________________</t>
  </si>
  <si>
    <t>___________________________</t>
  </si>
  <si>
    <t xml:space="preserve"> (letra de molde)</t>
  </si>
  <si>
    <t>(letra de molde)</t>
  </si>
  <si>
    <t>__________________________</t>
  </si>
  <si>
    <t>ORIGINAL: Expediente</t>
  </si>
  <si>
    <t>TOTAL</t>
  </si>
  <si>
    <t>TOTAL FINAL</t>
  </si>
  <si>
    <t>ASPECTO</t>
  </si>
  <si>
    <t>REQUERIMIENTOS</t>
  </si>
  <si>
    <t>CUMPLIMIENTO</t>
  </si>
  <si>
    <t>PUNTOS</t>
  </si>
  <si>
    <t>1.1                  PLANTA Y SUS ALREDEDORES</t>
  </si>
  <si>
    <t>1.1.1               ALREDEDORES</t>
  </si>
  <si>
    <t>a)  Limpios.</t>
  </si>
  <si>
    <t>i)</t>
  </si>
  <si>
    <t>Almacenamiento adecuado del equipo en desuso.</t>
  </si>
  <si>
    <t>ii)</t>
  </si>
  <si>
    <t xml:space="preserve"> Libres de basuras y desperdicios.</t>
  </si>
  <si>
    <t>iii)</t>
  </si>
  <si>
    <t>Patios y lugares de estacionamiento limpios, evitando que constituyan una fuente de contaminación.</t>
  </si>
  <si>
    <t>Inexistencia de lugares que puedan constituir una atracción o refugio para los insectos y roedores.</t>
  </si>
  <si>
    <t>Mantenimiento adecuado de los drenajes de la planta para evitar contaminación e infestación.</t>
  </si>
  <si>
    <t>iv)</t>
  </si>
  <si>
    <t>Operación en forma adecuada de los sistemas para el tratamiento de desperdicios.</t>
  </si>
  <si>
    <t>1.1.2               UBICACIÓN ADECUADA</t>
  </si>
  <si>
    <t>Ubicados en zonas alejadas de cualquier tipo de contaminación física, química o biológica.</t>
  </si>
  <si>
    <t>Vías de acceso y patios de maniobra deben encontrarse pavimentados a fin de evitar la contaminación de los alimentos con el polvo.</t>
  </si>
  <si>
    <t>1.2                  INSTALACIONES FÍSICAS</t>
  </si>
  <si>
    <t>1.2.1               DISEÑO</t>
  </si>
  <si>
    <t>Diseño de la planta en función al proceso de producción y a las normas de seguridad.</t>
  </si>
  <si>
    <t>Cumplir con los requerimientos i), ii) y iii) asegurándose la obtención de un producto final higiénico e inocuo.</t>
  </si>
  <si>
    <t>Su construcción debe permitir y facilitar su mantenimiento y las operaciones sanitarias para cumplir con el propósito de elaboración y manejo de los alimentos, así como del producto terminado, en forma adecuada.</t>
  </si>
  <si>
    <t>El edificio e instalaciones deben ser de tal manera que impida el ingreso de animales, insectos, roedores y plagas.</t>
  </si>
  <si>
    <t>Cumplir con los requerimientos i) y ii)</t>
  </si>
  <si>
    <t>Cuando uno de los requerimientos no se cumplan.</t>
  </si>
  <si>
    <t>Cumplir con los requerimientos i), ii) y iii).</t>
  </si>
  <si>
    <t>Con el incumplimiento de un requisito solamente.</t>
  </si>
  <si>
    <t>1.2.2               PISOS</t>
  </si>
  <si>
    <t>Los pisos no deben tener grietas ni uniones de dilatación irregular.</t>
  </si>
  <si>
    <t>Cumplir con el requerimiento i)</t>
  </si>
  <si>
    <t>Observación contraria al requisito i)</t>
  </si>
  <si>
    <t>Las uniones entre los pisos y las paredes deben ser redondeadas para facilitar su limpieza y evitar la acumulación de materiales que favorezcan la contaminación.</t>
  </si>
  <si>
    <t>Incumplimiento del requisito i)</t>
  </si>
  <si>
    <t>1.2.3               PAREDES</t>
  </si>
  <si>
    <t>Las paredes exteriores pueden ser construidas de concreto y aun en estructuras prefabricadas de diversos materiales.</t>
  </si>
  <si>
    <t>Cuando el material utilizado en las paredes funcione, pero este no sea el apropiado.</t>
  </si>
  <si>
    <t>Las paredes del área de proceso y almacenamiento deberán ser revestidas con materiales impermeables.</t>
  </si>
  <si>
    <t>Cumplir con los requerimientos i), ii), iii) y iv).</t>
  </si>
  <si>
    <t>No absorbente.</t>
  </si>
  <si>
    <t>No aplica.</t>
  </si>
  <si>
    <t>Lisos y fáciles de lavar.</t>
  </si>
  <si>
    <t>No cumpla con uno de los requerimientos i), ii), iii) y iv).</t>
  </si>
  <si>
    <t>Deben ser de color claro, lisos, fáciles de lavar y de color claro.</t>
  </si>
  <si>
    <t>1.2.4               TECHOS</t>
  </si>
  <si>
    <t>a) Construidos de material que no acumule basura y anidamiento de plagas.</t>
  </si>
  <si>
    <t>Los techos deberán estar construidos y acabados de forma que reduzca al mínimo la acumulación de suciedad y de condensación, así como el desprendimiento de partículas.</t>
  </si>
  <si>
    <t>Con el cumplimiento de los requisitos i) y ii).</t>
  </si>
  <si>
    <t>1.2.5               VENTANAS Y PUERTAS</t>
  </si>
  <si>
    <t>a) Fáciles de desmontar y limpiar.</t>
  </si>
  <si>
    <t>Las ventanas deben ser fáciles de limpiar.</t>
  </si>
  <si>
    <t>Cumplimiento de los requisitos i) y ii).</t>
  </si>
  <si>
    <t>Incumplimiento de cualquier requerimiento i) y ii).</t>
  </si>
  <si>
    <t>Los quicios de las ventanas deberán ser de tamaño mínimo y con declive para evitar la acumulación de polvo e impedir su uso para almacenar objetos.</t>
  </si>
  <si>
    <t>Cumplimiento de los requisitos i).</t>
  </si>
  <si>
    <t>Al no cumplir con el requisito i).</t>
  </si>
  <si>
    <t>Las puertas es preferible que abran hacia fuera y que estén ajustadas a su marco.</t>
  </si>
  <si>
    <t>PUNTAJE OBTENIDO</t>
  </si>
  <si>
    <t>1º Reinspección</t>
  </si>
  <si>
    <t>2º Reinspección</t>
  </si>
  <si>
    <t>1º    Inspección</t>
  </si>
  <si>
    <t>RESOLUCIÓN</t>
  </si>
  <si>
    <t>Se dará esta calificación cuando se observe que las puertas abran hacia adentro.</t>
  </si>
  <si>
    <t>1.2.6               ILUMINACIÓN</t>
  </si>
  <si>
    <t>La necesidad de una mayor iluminación para asegurarse de contar con una planta higiénica, dando como resultado productos alimenticios inocuos.</t>
  </si>
  <si>
    <t>La existencia dentro de la planta de puntos con insuficiente iluminación en indicio que son lugares con bajo nivel de higiene, dará como resultado una evaluación de cero puntos.</t>
  </si>
  <si>
    <t>Las lámparas y todos los accesorios de luz artificial ubicados en áreas de recibo de materia prima, almacenamiento, preparación y manejo de los alimentos, deben estar protegidos contra roturas.</t>
  </si>
  <si>
    <t>La iluminación no deberá alterar los colores.</t>
  </si>
  <si>
    <t>Incumplimiento de cualquiera de los requisitos i) y ii).</t>
  </si>
  <si>
    <t>Instalaciones eléctricas deberán ser empotradas o exteriores y en este caso estar perfectamente recubiertas por tubos o caños aislantes.</t>
  </si>
  <si>
    <t>a) Ventilación adecuada.</t>
  </si>
  <si>
    <t>Debe existir una ventilación adecuada para evitar el calor excesivo, permitir la circulación de aire suficiente, evitar la condensación de vapores y eliminar el aire contaminado de las diferentes áreas.</t>
  </si>
  <si>
    <t>Al observar la viabilidad del sistema de ventilación de la planta.</t>
  </si>
  <si>
    <t>Cuando se observe que el sistema de ventilación no sea del todo eficiente, existiendo aun vapores en el aire.</t>
  </si>
  <si>
    <t>Cuando el sistema de ventilación es inadecuado para el proceso y que represente un riesgo de contaminación del producto alimenticio elaborado.</t>
  </si>
  <si>
    <t>El flujo de aire no deberá ir nunca de una zona contaminada hacia una zona limpia.</t>
  </si>
  <si>
    <t>Las aberturas de ventilación estarán protegidas por mallas para evitar el ingreso de agentes contaminantes.</t>
  </si>
  <si>
    <t>Al observar la eficiencia de los dispositivos con que cuenta la planta para eliminar el humo y vapores, debiendo ser efectivo para dar calificación de 1 punto.</t>
  </si>
  <si>
    <t>Al observar que en el aire de la planta de procesamiento exista humo o vapores a muy bajo nivel.</t>
  </si>
  <si>
    <t>b)  Protección contra el ambiente exterior</t>
  </si>
  <si>
    <t>b) Sistema de abastecimiento de agua no potable independiente</t>
  </si>
  <si>
    <t>c) Vestidores debidamente ubicados (1 punto)</t>
  </si>
  <si>
    <t>a) Lavamanos con abastecimiento de agua potable</t>
  </si>
  <si>
    <t>b)  Productos para limpieza y desinfección aprobados</t>
  </si>
  <si>
    <t xml:space="preserve">c)  Instalaciones adecuadas para la limpieza y desinfeccion </t>
  </si>
  <si>
    <t xml:space="preserve">3.1 Capacitacion </t>
  </si>
  <si>
    <t xml:space="preserve">a) Programa de capacitacion escrito que incluya BPM </t>
  </si>
  <si>
    <t>3.2 Prácticas higiénicas</t>
  </si>
  <si>
    <t>3.3  Control de salud</t>
  </si>
  <si>
    <t>4.3  Envasado</t>
  </si>
  <si>
    <t>1.1.1  Alrededores</t>
  </si>
  <si>
    <t>Control</t>
  </si>
  <si>
    <t>Renovación</t>
  </si>
  <si>
    <t xml:space="preserve">DIRECCIÓN DE LA OFICINA </t>
  </si>
  <si>
    <t xml:space="preserve">TELÉFONO DE LA OFICINA </t>
  </si>
  <si>
    <t xml:space="preserve">FAX    </t>
  </si>
  <si>
    <t>VENCE</t>
  </si>
  <si>
    <t xml:space="preserve">LICENCIA SANITARIA  </t>
  </si>
  <si>
    <t>Licencia nueva   (      )</t>
  </si>
  <si>
    <t>(     )</t>
  </si>
  <si>
    <t xml:space="preserve">PROPÓSITO DE LA INSPECCIÓN </t>
  </si>
  <si>
    <t>FAX ________</t>
  </si>
  <si>
    <t>NOMBRE REPRESENTANTE LEGAL</t>
  </si>
  <si>
    <t xml:space="preserve">TIPO DE ALIMENTOS </t>
  </si>
  <si>
    <t>(            )</t>
  </si>
  <si>
    <t xml:space="preserve">NÚMERO TOTAL DE PRODUCTOS </t>
  </si>
  <si>
    <t>NÚMERO DE PRODUCTOS CON REGISTRO SANITARIO VIGENTE</t>
  </si>
  <si>
    <t>/100</t>
  </si>
  <si>
    <t>INTERPRETACIÓN DE PUNTUACIÓN</t>
  </si>
  <si>
    <t>CRITERIOS PARA ASIGNAR PUNTUACIÓN</t>
  </si>
  <si>
    <t>1  EDIFICIO</t>
  </si>
  <si>
    <r>
      <t>Las puertas deben tener una superficie lisa y no absorbente y ser fáciles de limpiar y desinfectar.</t>
    </r>
    <r>
      <rPr>
        <b/>
        <sz val="9"/>
        <color indexed="8"/>
        <rFont val="Arial"/>
        <family val="2"/>
      </rPr>
      <t xml:space="preserve"> </t>
    </r>
  </si>
  <si>
    <r>
      <t>Ü</t>
    </r>
    <r>
      <rPr>
        <sz val="9"/>
        <color indexed="8"/>
        <rFont val="Times New Roman"/>
        <family val="1"/>
      </rPr>
      <t xml:space="preserve">       </t>
    </r>
    <r>
      <rPr>
        <sz val="9"/>
        <color indexed="8"/>
        <rFont val="Arial"/>
        <family val="2"/>
      </rPr>
      <t>Distribución de limpieza por áreas;</t>
    </r>
  </si>
  <si>
    <r>
      <t>Ü</t>
    </r>
    <r>
      <rPr>
        <sz val="9"/>
        <color indexed="8"/>
        <rFont val="Times New Roman"/>
        <family val="1"/>
      </rPr>
      <t xml:space="preserve">       </t>
    </r>
    <r>
      <rPr>
        <sz val="9"/>
        <color indexed="8"/>
        <rFont val="Arial"/>
        <family val="2"/>
      </rPr>
      <t>Responsable de tareas específicas;</t>
    </r>
  </si>
  <si>
    <r>
      <t>Ü</t>
    </r>
    <r>
      <rPr>
        <sz val="9"/>
        <color indexed="8"/>
        <rFont val="Times New Roman"/>
        <family val="1"/>
      </rPr>
      <t xml:space="preserve">       </t>
    </r>
    <r>
      <rPr>
        <sz val="9"/>
        <color indexed="8"/>
        <rFont val="Arial"/>
        <family val="2"/>
      </rPr>
      <t>Método y frecuencia de limpieza;</t>
    </r>
  </si>
  <si>
    <r>
      <t>Ü</t>
    </r>
    <r>
      <rPr>
        <sz val="9"/>
        <color indexed="8"/>
        <rFont val="Times New Roman"/>
        <family val="1"/>
      </rPr>
      <t xml:space="preserve">       </t>
    </r>
    <r>
      <rPr>
        <sz val="9"/>
        <color indexed="8"/>
        <rFont val="Arial"/>
        <family val="2"/>
      </rPr>
      <t>Medidas de vigilancia.</t>
    </r>
  </si>
  <si>
    <r>
      <t>Ü</t>
    </r>
    <r>
      <rPr>
        <sz val="9"/>
        <color indexed="8"/>
        <rFont val="Times New Roman"/>
        <family val="1"/>
      </rPr>
      <t xml:space="preserve">       </t>
    </r>
    <r>
      <rPr>
        <sz val="9"/>
        <color indexed="8"/>
        <rFont val="Arial"/>
        <family val="2"/>
      </rPr>
      <t>Identificación de plagas;</t>
    </r>
  </si>
  <si>
    <r>
      <t>Ü</t>
    </r>
    <r>
      <rPr>
        <sz val="9"/>
        <color indexed="8"/>
        <rFont val="Times New Roman"/>
        <family val="1"/>
      </rPr>
      <t xml:space="preserve">       </t>
    </r>
    <r>
      <rPr>
        <sz val="9"/>
        <color indexed="8"/>
        <rFont val="Arial"/>
        <family val="2"/>
      </rPr>
      <t>Mapeo de estaciones;</t>
    </r>
  </si>
  <si>
    <r>
      <t>Ü</t>
    </r>
    <r>
      <rPr>
        <sz val="9"/>
        <color indexed="8"/>
        <rFont val="Times New Roman"/>
        <family val="1"/>
      </rPr>
      <t xml:space="preserve">       </t>
    </r>
    <r>
      <rPr>
        <sz val="9"/>
        <color indexed="8"/>
        <rFont val="Arial"/>
        <family val="2"/>
      </rPr>
      <t>Productos aprobados utilizados;</t>
    </r>
  </si>
  <si>
    <r>
      <t>Ü</t>
    </r>
    <r>
      <rPr>
        <sz val="9"/>
        <color indexed="8"/>
        <rFont val="Times New Roman"/>
        <family val="1"/>
      </rPr>
      <t xml:space="preserve">       </t>
    </r>
    <r>
      <rPr>
        <sz val="9"/>
        <color indexed="8"/>
        <rFont val="Arial"/>
        <family val="2"/>
      </rPr>
      <t>Hojas de seguridad de los alimentos.</t>
    </r>
  </si>
  <si>
    <r>
      <t>Ü</t>
    </r>
    <r>
      <rPr>
        <sz val="9"/>
        <color indexed="8"/>
        <rFont val="Times New Roman"/>
        <family val="1"/>
      </rPr>
      <t xml:space="preserve">       </t>
    </r>
    <r>
      <rPr>
        <sz val="9"/>
        <color indexed="8"/>
        <rFont val="Arial"/>
        <family val="2"/>
      </rPr>
      <t>Cuando se observe que el personal no utiliza implemento alguno y requieran la utilización de los mismos.</t>
    </r>
  </si>
  <si>
    <r>
      <t>Ü</t>
    </r>
    <r>
      <rPr>
        <sz val="9"/>
        <color indexed="8"/>
        <rFont val="Times New Roman"/>
        <family val="1"/>
      </rPr>
      <t xml:space="preserve">       </t>
    </r>
    <r>
      <rPr>
        <sz val="9"/>
        <color indexed="8"/>
        <rFont val="Arial"/>
        <family val="2"/>
      </rPr>
      <t>Cuando la planta o establecimiento no cuente con los implementos necesarios para asegurar la inocuidad de los alimentos elaborados.</t>
    </r>
  </si>
  <si>
    <r>
      <t>Ü</t>
    </r>
    <r>
      <rPr>
        <sz val="9"/>
        <color indexed="8"/>
        <rFont val="Times New Roman"/>
        <family val="1"/>
      </rPr>
      <t xml:space="preserve">       </t>
    </r>
    <r>
      <rPr>
        <sz val="9"/>
        <color indexed="8"/>
        <rFont val="Arial"/>
        <family val="2"/>
      </rPr>
      <t>Antes de comenzar su labor diaria;</t>
    </r>
  </si>
  <si>
    <r>
      <t>Ü</t>
    </r>
    <r>
      <rPr>
        <sz val="9"/>
        <color indexed="8"/>
        <rFont val="Times New Roman"/>
        <family val="1"/>
      </rPr>
      <t xml:space="preserve">       </t>
    </r>
    <r>
      <rPr>
        <sz val="9"/>
        <color indexed="8"/>
        <rFont val="Arial"/>
        <family val="2"/>
      </rPr>
      <t>Después de manipular cualquier alimento crudo y/o antes de manipular cocidos que sufrirán ningún tipo de tratamiento térmico antes de su consumo;</t>
    </r>
  </si>
  <si>
    <r>
      <t>Ü</t>
    </r>
    <r>
      <rPr>
        <sz val="9"/>
        <color indexed="8"/>
        <rFont val="Times New Roman"/>
        <family val="1"/>
      </rPr>
      <t xml:space="preserve">       </t>
    </r>
    <r>
      <rPr>
        <sz val="9"/>
        <color indexed="8"/>
        <rFont val="Arial"/>
        <family val="2"/>
      </rPr>
      <t>Después de llevar a cabo cualquier actividad  no laboral como comer, beber, fumar, sonarse la nariz o ir al servicio sanitario, y otras.</t>
    </r>
  </si>
  <si>
    <r>
      <t>Ü</t>
    </r>
    <r>
      <rPr>
        <sz val="9"/>
        <color indexed="8"/>
        <rFont val="Times New Roman"/>
        <family val="1"/>
      </rPr>
      <t xml:space="preserve">       </t>
    </r>
    <r>
      <rPr>
        <sz val="9"/>
        <color indexed="8"/>
        <rFont val="Arial"/>
        <family val="2"/>
      </rPr>
      <t>Medidas preventivas evitando contaminación con metal o cualquier otro material extraño.</t>
    </r>
  </si>
  <si>
    <t>d)  Materias primas e ingredientes almacenados y manipulados adecuadamente.</t>
  </si>
  <si>
    <t>5    ALMACENAMIENTO Y DISTRIBUCIÓN</t>
  </si>
  <si>
    <t>4    CONTROL EN EL PROCESO Y EN LA PRODUCCIÓN</t>
  </si>
  <si>
    <t>3   PERSONAL</t>
  </si>
  <si>
    <t>2    EQUIPOS Y UTENSILIOS</t>
  </si>
  <si>
    <t>PARA PRIMERA INSPECCIÓN:</t>
  </si>
  <si>
    <t>Áreas verdes limpias.</t>
  </si>
  <si>
    <t>Cumple en forma adecuada los requerimientos i), ii) y iii).</t>
  </si>
  <si>
    <t>Cumple adecuadamente únicamente dos de los requerimientos i), ii) y iii).</t>
  </si>
  <si>
    <t>No cumple con dos o más de los requerimientos.</t>
  </si>
  <si>
    <t xml:space="preserve">
LA SUMA TOTAL PARA APROBACIÓN NO TIENE QUE SER MENOR A 81 PUNTOS, DE LOS CUALES SE TIENE QUE CUMPLIR COMO MÍNIMO EN LOS SIGUIENTES NUMERALES CON LA PUNTUACIÓN LISTADA A CONTINUACIÓN:
</t>
  </si>
  <si>
    <t>DIRECCIÓN DE LA FÁBRICA (acorde a licencia sanitaria)</t>
  </si>
  <si>
    <t xml:space="preserve">TELÉFONO DE LA FÁBRICA </t>
  </si>
  <si>
    <t xml:space="preserve">CORREO ELECTRÓNICO DE LA FÁBRICA </t>
  </si>
  <si>
    <t xml:space="preserve">CORREO ELECTRÓNICO DE LA OFICINA </t>
  </si>
  <si>
    <t>OTORGADA POR</t>
  </si>
  <si>
    <r>
      <rPr>
        <b/>
        <sz val="12"/>
        <rFont val="Arial"/>
        <family val="2"/>
      </rPr>
      <t xml:space="preserve">NOMBRE PROPIETARIO/A </t>
    </r>
    <r>
      <rPr>
        <sz val="12"/>
        <rFont val="Arial"/>
        <family val="2"/>
      </rPr>
      <t xml:space="preserve">  (     )</t>
    </r>
  </si>
  <si>
    <t>NÚMERO TOTAL DE EMPLEADOS/AS</t>
  </si>
  <si>
    <t>Hasta 60 puntos: condiciones inaceptables. Considerar cierre.</t>
  </si>
  <si>
    <t>70 - 61: condiciones deficientes. Urge corregir.</t>
  </si>
  <si>
    <t>80 - 71 puntos: condiciones regulares. Necesario hacer correcciones.</t>
  </si>
  <si>
    <t>100 - 81 puntos: buenas condiciones. Hacer algunas correcciones.</t>
  </si>
  <si>
    <t>SUBTOTAL</t>
  </si>
  <si>
    <t>d) Distribución</t>
  </si>
  <si>
    <t xml:space="preserve">e) Materiales de construcción </t>
  </si>
  <si>
    <t xml:space="preserve">SUBTOTAL </t>
  </si>
  <si>
    <t>FICHA DE INSPECCIÓN DE BUENAS PRÁCTICAS DE MANUFACTURAS 
PARA FÁBRICAS DE ALIMENTOS PROCESADOS Y BEBIDAS</t>
  </si>
  <si>
    <t xml:space="preserve">c)  Uniones entre pisos y paredes con curvatura sanitaria </t>
  </si>
  <si>
    <t>a) Sistemas e instalaciones de desagüe y eliminación de desechos adecuados</t>
  </si>
  <si>
    <t xml:space="preserve">1.5.1  Desechos sólidos </t>
  </si>
  <si>
    <t>a)  Manejo adecuado de desechos sólidos</t>
  </si>
  <si>
    <t>b) Programa escrito de mantenimiento preventivo</t>
  </si>
  <si>
    <t>a) Equipo adecuado para el proceso</t>
  </si>
  <si>
    <t>4.1  Materia prima</t>
  </si>
  <si>
    <t>a) Control y registro de la potabilidad del agua</t>
  </si>
  <si>
    <t>4.4 Documentación y Registro</t>
  </si>
  <si>
    <t>5.1  Almacenamiento y Distribución</t>
  </si>
  <si>
    <t>e) Vehículos que transportan alimentos refrigerados o congelados cuentan con medios para verificar y mantener la temperatura.</t>
  </si>
  <si>
    <t>DEFICIENCIAS ENCONTRADAS / RECOMENDACIONES</t>
  </si>
  <si>
    <t>CUMPLIÓ CON LAS RECOMENDACIONES</t>
  </si>
  <si>
    <t>Firma del (de la) inspector(a)</t>
  </si>
  <si>
    <t>Nombre del (de la) inspector/a (letra molde)</t>
  </si>
  <si>
    <t xml:space="preserve">__________________________________________________                                                                                  Nombre y firma del (de la) inspector(a)                                                                                                                                                        _________________________________________________                                                         Nombre y firma del (de la) propietario(a)                                                         </t>
  </si>
  <si>
    <t xml:space="preserve">__________________________________________________                                                       Nombre y firma del (de la) inspector(a)                                                                                                                                                        _________________________________________________                                                         Nombre y firma del (de la) propietario(a)                                                         </t>
  </si>
  <si>
    <t>VISITA DEL (DE LA) SUPERVISOR(A)</t>
  </si>
  <si>
    <t>COPIA: Interesado(a)</t>
  </si>
  <si>
    <t>Firma del (de la) propietario(a) o responsable</t>
  </si>
  <si>
    <t>Firma del (de la) supervisor(a)</t>
  </si>
  <si>
    <t>Nombre del (de la) propietario(a) o responsable</t>
  </si>
  <si>
    <t>Nombre del (de la) supervisor(a)</t>
  </si>
  <si>
    <t>Nombre del (de la) propietario(a) o responsable (letra molde)</t>
  </si>
  <si>
    <t>c)  Área específica para vestidores, para ingerir alimentos y para almacenamiento.</t>
  </si>
  <si>
    <t>b)  Paredes de áreas de proceso y almacenamiento revestidas de material impermeable, no absorbente, lisos, fáciles de lavar y color claro.</t>
  </si>
  <si>
    <t>c)  Puertas en buen estado,  de superficie lisa y no absorbente, fáciles de limpiar y que abran hacia afuera.</t>
  </si>
  <si>
    <t>b)  Lámparas y accesorios de luz artificial adecuados para la industria alimenticia y protegidos contra ranuras, en áreas de: recibo de materia prima; almacenamiento; proceso y manejo de alimentos.</t>
  </si>
  <si>
    <t>b)  Tuberías de agua limpia potable, agua limpia no potable y aguas servidas separadas.</t>
  </si>
  <si>
    <t>b) Jabón líquido, toallas de papel o secadores de aire y rótulos que indican lavarse las manos.</t>
  </si>
  <si>
    <r>
      <t xml:space="preserve">a)  Controles escritos para reducir el crecimiento de microorganismos y evitar contaminación (tiempo, temperatura, humedad, actividad del agua y </t>
    </r>
    <r>
      <rPr>
        <i/>
        <sz val="11"/>
        <rFont val="Calibri"/>
        <family val="2"/>
      </rPr>
      <t>pH</t>
    </r>
    <r>
      <rPr>
        <sz val="11"/>
        <rFont val="Calibri"/>
        <family val="2"/>
      </rPr>
      <t>).</t>
    </r>
  </si>
  <si>
    <t xml:space="preserve">a)  Material para envasado almacenado en condiciones de sanidad y limpieza, y utilizado adecuadamente. </t>
  </si>
  <si>
    <t>a) Registros apropiados de elaboración, producción y distribución.</t>
  </si>
  <si>
    <t>a) Materias primas y productos terminados almacenados en condiciones apropiadas.</t>
  </si>
  <si>
    <t>c) Vehículos autorizados por la autoridad competente.</t>
  </si>
  <si>
    <t xml:space="preserve">d) Operaciones de carga y descarga fuera de los lugares de elaboración. </t>
  </si>
  <si>
    <t>b)  Ausencia de focos de contaminación.</t>
  </si>
  <si>
    <t>Solo incumple con el requisito ii)</t>
  </si>
  <si>
    <t>Cumple adecuadamente los requerimientos i), ii), iii) y iv).</t>
  </si>
  <si>
    <t>Incumple alguno de los requisitos i), iii) o iv).</t>
  </si>
  <si>
    <t>a) Ubicación adecuada.</t>
  </si>
  <si>
    <t>Ubicación del establecimiento debe estar libre de olores desagradables y no expuesto a inundaciones.</t>
  </si>
  <si>
    <t>Cumple con los requerimientos i), ii) y iii).</t>
  </si>
  <si>
    <t>Incumplimiento severo de uno de los requerimientos.</t>
  </si>
  <si>
    <t>Cuando uno de los requisitos presenta condiciones contrarias a nivel alto de posible contaminación.</t>
  </si>
  <si>
    <t>* Si los requerimientos i), ii) o iii) presentan incumplimiento en baja proporción, en combinación.</t>
  </si>
  <si>
    <t>a) Tamaño y construcción del edificio.</t>
  </si>
  <si>
    <t>El tamaño de la planta debe ser adecuado a las normas de seguridad e higiene, debe contar con espacio de pasillo alrededor del área de trabajo para poder permitir una limpieza y desinfección eficiente del equipo y de la planta misma.</t>
  </si>
  <si>
    <t>Cuando se observe dentro del proceso dificultades de limpieza y sanitización debido al espacio reducido o que se observen demoras en el flujo de producción, ya que el diseño de la planta no es el adecuado y causa problemas o riesgos de contaminación biológica.</t>
  </si>
  <si>
    <t>Cuando existe la posibilidad de contaminación hacia los alimentos, por ejemplo contaminación cruzada, ubicación de servicios sanitarios muy cercanos al proceso de elaboración, el cual está expuesto al ambiente, alimentos y otros.</t>
  </si>
  <si>
    <t>b) Protectores en puertas y ventanas.</t>
  </si>
  <si>
    <t>El edificio e instalaciones deben impedir el ingreso de contaminantes del medio como humo, polvo, vapor u otros.</t>
  </si>
  <si>
    <t>Cuando los requerimientos i) y ii) no se cumplen y existe alto riesgo de contaminación.</t>
  </si>
  <si>
    <t>c) Área específica para vestidores y para ingerir alimentos.</t>
  </si>
  <si>
    <t>Los ambientes del edificio deben incluir un área específica para que los(as) empleados(as) guarden sus alimentos (preferiblemente refrigerados).</t>
  </si>
  <si>
    <t>También deben incluir un área específica de vestidores con muebles adecuados para guardar implementos de uso del personal.</t>
  </si>
  <si>
    <t>Debe contar con un área específica para que los(as) empleados(as) ingieran sus alimentos (comedores, cafeterías, etc).</t>
  </si>
  <si>
    <t>Con incumplimiento de dos o más requisitos, ya que se crean fuentes potenciales de alimentación de insectos o roedores.</t>
  </si>
  <si>
    <t>Los pisos deberán ser de materiales impermeables que no tengan efectos tóxicos para el uso al cual se destinan.</t>
  </si>
  <si>
    <t>Los pisos deberán estar construidos de manera que faciliten su limpieza.</t>
  </si>
  <si>
    <t>Se dará esta calificación al observar el incumplimiento del requisito 'b' solamente</t>
  </si>
  <si>
    <t>Con el incumplimiento del requerimiento 'a'.</t>
  </si>
  <si>
    <t>d) Desagües suficientes</t>
  </si>
  <si>
    <t>c) Uniones redondeadas</t>
  </si>
  <si>
    <t>b) Sin grietas</t>
  </si>
  <si>
    <t>a) De material impermeable y de fácil limpieza</t>
  </si>
  <si>
    <t>Los pisos deben tener desagües (donde aplique) en número suficiente, lo cual permita la evacuación rápida del agua.</t>
  </si>
  <si>
    <t>a) Exteriores construidas de material adecuado.</t>
  </si>
  <si>
    <t>b) De áreas de proceso y almacenamiento, revestidas de material impermeable.</t>
  </si>
  <si>
    <t>Cuando se observe que las paredes están acordes a las necesidades de la planta.</t>
  </si>
  <si>
    <t>No cumplen con los requerimientos.</t>
  </si>
  <si>
    <t>No son permitidos los techos con cielos falsos, los cuales son fuentes de acumulación de basura y anidamiento de plagas.</t>
  </si>
  <si>
    <t>Las ventanas deben estar construidas de modo que reduzca al mínimo la acumulación de suciedad y cuando el caso amerite estar provistas de malla contra insectos, que sea fácil de desmontar y limpiar. Las ventanas nunca deben ser fijas.</t>
  </si>
  <si>
    <t>Cuando se observe que las ventanas son fijas, pero que presentan facilidad para su limpieza y no represente riesgo alguno a la inocuidad del producto alimentario en proceso.</t>
  </si>
  <si>
    <t>b) Quicios de las ventanas de tamaño mínimo y con declive.</t>
  </si>
  <si>
    <t>c) Puertas de superficie lisa y no absorbente.</t>
  </si>
  <si>
    <t>Al no cumplir con el requisito ii)</t>
  </si>
  <si>
    <t>a) Intensidad mínima de acuerdo al manual de BPM.</t>
  </si>
  <si>
    <t>Todo el establecimiento debe estar iluminado ya sea con luz natural y/o artificial, lo cual posibilite la realización de las tareas y no comprometa la higiene de los alimentos.</t>
  </si>
  <si>
    <r>
      <t>540 lux ( = 50 candelas / pie</t>
    </r>
    <r>
      <rPr>
        <vertAlign val="superscript"/>
        <sz val="9"/>
        <color indexed="8"/>
        <rFont val="Arial"/>
        <family val="2"/>
      </rPr>
      <t>2</t>
    </r>
    <r>
      <rPr>
        <sz val="9"/>
        <color indexed="8"/>
        <rFont val="Arial"/>
        <family val="2"/>
      </rPr>
      <t>) en todos los puntos de inspección</t>
    </r>
  </si>
  <si>
    <r>
      <t>220 lux ( = 20 candelas / pie</t>
    </r>
    <r>
      <rPr>
        <vertAlign val="superscript"/>
        <sz val="9"/>
        <color indexed="8"/>
        <rFont val="Arial"/>
        <family val="2"/>
      </rPr>
      <t>2</t>
    </r>
    <r>
      <rPr>
        <sz val="9"/>
        <color indexed="8"/>
        <rFont val="Arial"/>
        <family val="2"/>
      </rPr>
      <t>) en locales de elaboración</t>
    </r>
  </si>
  <si>
    <r>
      <t>110 lux ( = 10 candelas / pie</t>
    </r>
    <r>
      <rPr>
        <vertAlign val="superscript"/>
        <sz val="9"/>
        <color indexed="8"/>
        <rFont val="Arial"/>
        <family val="2"/>
      </rPr>
      <t>2</t>
    </r>
    <r>
      <rPr>
        <sz val="9"/>
        <color indexed="8"/>
        <rFont val="Arial"/>
        <family val="2"/>
      </rPr>
      <t>) en otras áreas de la planta</t>
    </r>
  </si>
  <si>
    <t>Al hacer un recorrido por la planta se observarán los puntos de necesidad de iluminación; si observa que la planta se encuentra lo suficientemente iluminada, se le dará calificación de 1 punto.</t>
  </si>
  <si>
    <t>b) Lámparas y accesorios de luz artificial adecuados.</t>
  </si>
  <si>
    <t>Cumplimiento en su totalidad de los requisitos i) y ii)</t>
  </si>
  <si>
    <t>Incumplimiento de cualquiera de los requisitos i) y ii)</t>
  </si>
  <si>
    <t>1.2.7               VENTILACIÓN</t>
  </si>
  <si>
    <t>c) Ausencia de cables colgantes en zonas de proceso.</t>
  </si>
  <si>
    <t>No deben existir cables colgantes sobre las zonas de procesamiento de alimentos.</t>
  </si>
  <si>
    <t>Al cumplir con los requerimientos i) y ii)</t>
  </si>
  <si>
    <t>Con el incumplimiento de cualquier de los requerimientos i) y ii)</t>
  </si>
  <si>
    <t>b) Corriente de aire de zona limpia a zona contaminada.</t>
  </si>
  <si>
    <t>Al observar el correcto cumplimiento de este requisito ii)</t>
  </si>
  <si>
    <t>Al existir flujos de corrientes procedentes de áreas contaminadas hacia áreas limpias. Cuando no se cumpla el requerimiento ii).</t>
  </si>
  <si>
    <t>c) Sistemas efectivos de extracción de humos y vapores.</t>
  </si>
  <si>
    <t>Las instalaciones deben contar con extractores de humo y vapores en lugares adecuados, con el propósito de reducir contaminantes por humo y reducir la humedad producida por el vapor.</t>
  </si>
  <si>
    <t>Sistemas inadecuados para la extracción de humo y vapores. Inexistencia de sistemas de extracción de humo y vapores.</t>
  </si>
  <si>
    <t>a) Abastecimiento.</t>
  </si>
  <si>
    <t>Al contar satisfactoriamente de una fuente suficiente de agua potable.</t>
  </si>
  <si>
    <t>* Que no cuente con fuente de agua potable</t>
  </si>
  <si>
    <t>* Utilización de agua no potable en procesos productivos que si requieran la utilización de agua potable.</t>
  </si>
  <si>
    <t>b) Instalaciones apropiadas para el almacenamiento y distribución de agua potable.</t>
  </si>
  <si>
    <t>Contando instalaciones que proporcionen agua potable, pero no cuenten con sistemas para control de la temperatura del agua potable.</t>
  </si>
  <si>
    <t>c) Sistema de abastecimiento de agua no potable independiente.</t>
  </si>
  <si>
    <t>Los sistemas de agua potable con los de agua no potable deben ser independientes (sistema contra incendios, producción de vapor).</t>
  </si>
  <si>
    <t>Sistemas de agua no potable deben estar identificados.</t>
  </si>
  <si>
    <t>El sistema de agua potable diseñado adecuadamente para evitar el reflujo hacia ellos (contaminación cruzada).</t>
  </si>
  <si>
    <t>Si se cumplen los requerimientos i) y iii), pero no se cumpla el requisito ii).</t>
  </si>
  <si>
    <t>a) Tamaño y diseño adecuado.</t>
  </si>
  <si>
    <t>El tamaño y diseño de la tubería debe ser capaz de llevar a través de la planta la cantidad de agua suficiente para todas las áreas que lo requieran.</t>
  </si>
  <si>
    <t>Cuando existan áreas que necesiten agua potable y que no cuenten con fuente de abastecimiento, teniéndose que trasladar a otro punto de abastecimiento que no represente riesgo de contaminación.</t>
  </si>
  <si>
    <t>b) Tuberías de agua limpia potable, agua limpia no potable, y aguas servidas separadas.</t>
  </si>
  <si>
    <t>Cumplimiento de los requerimientos i), ii), iii) y iv).</t>
  </si>
  <si>
    <t>Con el incumplimiento de cualquiera de los requerimientos i), ii), iii) y iv).</t>
  </si>
  <si>
    <t>a) Instalaciones de desagüe y eliminación de desechos adecuadas.</t>
  </si>
  <si>
    <t>Cuando las instalaciones y sus sistemas de desagüe y eliminación de desechos sean las apropiadas para el tipo de establecimiento.</t>
  </si>
  <si>
    <t>Cuando el sistema de desagües y eliminación de desechos no sea adecuado al tipo de instalaciones de producción de alimentos.</t>
  </si>
  <si>
    <t>a) Servicios sanitarios limpios, en buen estado y separados por sexo.</t>
  </si>
  <si>
    <t>Cumpliendo con el requisito referente al estado de las instalaciones sanitarias.</t>
  </si>
  <si>
    <t>Si se observan instalaciones sanitarias aceptables e higiénicas.</t>
  </si>
  <si>
    <t>*Instalaciones sanitarias inadecuadas, o</t>
  </si>
  <si>
    <t>b) Puertas que no abran directamente hacia el área de proceso.</t>
  </si>
  <si>
    <t>Puertas que no abran directamente hacia el área donde el alimento está expuesto cuando se toman otras medidas alternas que protejan contra la contaminación (ej. puertas dobles o sistemas de corrientes positivas).</t>
  </si>
  <si>
    <t>En caso que se cumpla con el requisito ii) y las puertas no sean la adecuadas para el tipo de proceso y que estas se mantengan saneadas.</t>
  </si>
  <si>
    <t>c) Vestidores y espejos debidamente ubicados.</t>
  </si>
  <si>
    <t>Debe contarse con un área de vestidores que incluya armarios para guardar ropa.</t>
  </si>
  <si>
    <t>Si las instalaciones cuentan con los requisitos i) y ii)</t>
  </si>
  <si>
    <t>En caso de observar la ausencia del ii) y la existencia del requerimiento i)</t>
  </si>
  <si>
    <t>Cuando ningún requisito se cumpla o se observe falta en el requisito i)</t>
  </si>
  <si>
    <t>a) Lavamanos con abastecimiento de agua caliente o fría.</t>
  </si>
  <si>
    <t>b) Jabón líquido, toallas de papel o secadores de aire y rótulos que indiquen lavarse las manos.</t>
  </si>
  <si>
    <t>Se debe utilizar jabón líquido desinfectante</t>
  </si>
  <si>
    <t>Uso de toallas de papel o secadores de aire</t>
  </si>
  <si>
    <t>Deben haber rótulos que indiquen a la persona trabajadora que debe lavarse las manos después de ir al baño, o después de que se haya contaminado al tocar objetos o superficies expuestas a contaminación.</t>
  </si>
  <si>
    <t>Cumplimiento de los requerimientos i)</t>
  </si>
  <si>
    <t>Incumplimiento con el requerimiento i)</t>
  </si>
  <si>
    <t>Cumplimiento de los requerimientos establecidos en i), ii) y iii).</t>
  </si>
  <si>
    <t>En el caso de que se cumpla con los requisitos i) y ii) pero que se observe fallo en el requisito iii).</t>
  </si>
  <si>
    <t>a) Procedimiento escrito para el manejo adecuado.</t>
  </si>
  <si>
    <t>Debe existir un procedimiento escrito para el manejo adecuado de basura y desechos de la planta.</t>
  </si>
  <si>
    <t>Cumplimiento correcto del requerimiento i)</t>
  </si>
  <si>
    <t>Inexistencia de procedimientos para el manejo de basuras, tanto escritos como verbales.</t>
  </si>
  <si>
    <t>b) Contar con recipientes lavables y con tapadera.</t>
  </si>
  <si>
    <t>Los alrededores de los recipientes deben estar en orden, evitando que existan residuos fuera del recipiente.</t>
  </si>
  <si>
    <t>a) Depósito general alejado</t>
  </si>
  <si>
    <t>de zonas de procesamiento.</t>
  </si>
  <si>
    <t>Cuando los procedimientos de basura no están tan lejos de la planta procesadora, pero no implica riesgo alguno de contaminación.</t>
  </si>
  <si>
    <t>Cuando la ubicación del depósito de basura está muy cercano a la zona de procesamiento, representando un alto riesgo de contaminación.</t>
  </si>
  <si>
    <t>a) Programa escrito que regule la limpieza y desinfección.</t>
  </si>
  <si>
    <t>Cumplimiento correcto de los requerimientos i) y ii)</t>
  </si>
  <si>
    <t>Cuando los procedimientos escritos no especifiquen algún punto como deben ser la distribución de limpieza por área, responsable, método y frecuencia o las medidas de vigilancia que se deben seguir.</t>
  </si>
  <si>
    <t>Inexistencia de procedimientos por escrito que regulen la limpieza y desinfección.</t>
  </si>
  <si>
    <t>b) Productos para limpieza y desinfección aprobados.</t>
  </si>
  <si>
    <t>Los productos para limpieza y desinfección deben contar con registro emitido por la autoridad sanitaria correspondiente, previo a su uso por la empresa.</t>
  </si>
  <si>
    <t>Se encuentra con productos de limpieza y desinfección no aprobados o autorizados por la entidad reguladora.</t>
  </si>
  <si>
    <t>c) Productos para limpieza y desinfección almacenados adecuadamente.</t>
  </si>
  <si>
    <t>Los productos químicos de limpieza deberán manipularse y utilizarse con cuidado y de acuerdo con las instrucciones de la entidad fabricante.</t>
  </si>
  <si>
    <t xml:space="preserve"> Los productos de limpieza deberán guardarse adecuada y cuidadosamente fuera de las áreas de procesamiento de alimentos y deben ser debidamente identificados.</t>
  </si>
  <si>
    <t>El establecimiento cumple con los requisitos i) y ii)</t>
  </si>
  <si>
    <t>Cuando no se cumpla con uno de los requisitos i) o ii)</t>
  </si>
  <si>
    <t>a) Programa escrito para el control de plagas.</t>
  </si>
  <si>
    <t>La planta deberá contar con un programa escrito para todo tipo de plagas, el cual incluya, como mínimo:</t>
  </si>
  <si>
    <t>Deben existir los procedimientos a seguir para la aplicación de plaguicidas.</t>
  </si>
  <si>
    <t>Cuando se cumpla con los requisitos i), iii) y v) como mínimo, y se incumpla uno o ambos de los requisitos ii) y iv).</t>
  </si>
  <si>
    <t>b) Productos químicos utilizados autorizados.</t>
  </si>
  <si>
    <t>c) Almacenamiento de plaguicidas fuera de las áreas de procesamiento.</t>
  </si>
  <si>
    <t>Los productos químicos utilizados dentro y fuera del establecimiento deben estar registrados por la autoridad competente para uso en planta de alimentos.</t>
  </si>
  <si>
    <t>Deberán utilizarse plaguicidas si no se pueden aplicar con eficacia otras medidas sanitarias.</t>
  </si>
  <si>
    <t>Todos los plaguicidas utilizados deberán guardarse adecuadamente fuera de las áreas de procesamiento de alimentos y mantenerse debidamente identificados.</t>
  </si>
  <si>
    <t>Cumplimiento correcto de los requisitos i) y ii)</t>
  </si>
  <si>
    <t>Si se incumple con el requisito i)</t>
  </si>
  <si>
    <t>Al observar cualquier falla en el cumplimiento del requerimiento i)</t>
  </si>
  <si>
    <t>a) Equipo adecuado para el proceso.</t>
  </si>
  <si>
    <t>b) Equipo en buen estado.</t>
  </si>
  <si>
    <t>c) Programa escrito de mantenimiento preventivo.</t>
  </si>
  <si>
    <t>El equipo y utensilios deberán estar diseñados o construidos de tal forma que evite la contaminación del alimento y facilite su limpieza.</t>
  </si>
  <si>
    <t>El equipo debe estar en buen estado para evitar cualquier contaminación originada por fallas en el equipo.</t>
  </si>
  <si>
    <t>Debe existir un programa de mantenimiento preventivo con su plan y control de ejecución.</t>
  </si>
  <si>
    <t>Si existe el programa, pero su proceso de ejecución está muy distante del plan.</t>
  </si>
  <si>
    <t>a) El personal que manipula alimentos utiliza los implementos adecuados.</t>
  </si>
  <si>
    <t>Utilizan ropa protectora</t>
  </si>
  <si>
    <t>Utilización del calzado adecuado</t>
  </si>
  <si>
    <t>Cuentan con los implementos y más del 60% del personal los usa.</t>
  </si>
  <si>
    <t>a) Programa por escrito que incluya las Buenas Prácticas de Manufactura (BPM).</t>
  </si>
  <si>
    <t>Debe existir un programa de capacitación escrito que incluya las buenas prácticas de manufactura, dirigido a todo el personal de la empresa.</t>
  </si>
  <si>
    <t>Cumplimiento efectivo del requisito i)</t>
  </si>
  <si>
    <t>Si se observa que el personal administrativo desconoce las BPM (personal sin relación con el área de procesamiento).</t>
  </si>
  <si>
    <t>Al determinar que el personal de la planta de procesamiento tiene por escrito las BPM pero nos la aplican como se debería (falta supervisión).</t>
  </si>
  <si>
    <t>No cumple con lo especificado en el requerimiento i)</t>
  </si>
  <si>
    <t>a) Prácticas higiénicas adecuadas, según manual de BPM.</t>
  </si>
  <si>
    <t>Personal que manipula alimentos debe bañarse a diario.</t>
  </si>
  <si>
    <t>Las personas operarias deben lavarse las manos cuidadosamente con jabón líquido, desinfectante y agua:</t>
  </si>
  <si>
    <t>Cuando se usen guantes, estos deberán estar en buen estado, ser de material impermeable y reemplazarse diariamente y cuando lo requieran, lavar y desinfectar antes de ser usados nuevamente.</t>
  </si>
  <si>
    <t>Las personas operarias no deben usar anillos, aretes, relojes, pulseras o cualquier adorno u otro objeto que pueda tener contacto con el producto que se manipule.</t>
  </si>
  <si>
    <t>Los(as) empleados(as) en actividades de manipulación de alimentos deberán evitar comportamientos que puedan contaminarlos, tales como: fumar, escupir, masticar  goma, comer, estornudar o toser; y otras.</t>
  </si>
  <si>
    <t>Cumplimiento real y efectivo de los requisitos i), ii), iii), iv), v), vi), vii) y viii).</t>
  </si>
  <si>
    <t>Cuando se observe que un(a) empleado(a) no está aplicando las BPM, y que la falta de aplicación pueda producir un riesgo de contaminación física (cualquiera de los requisitos v), vii) o viii)).</t>
  </si>
  <si>
    <t>Cuando se observe más de una persona que manipula alimentos y que no estén aplicando las BPM y cuya falta de aplicación pueda producir un riesgo de contaminación física (en los requisitos vii) y viii)).</t>
  </si>
  <si>
    <r>
      <t>Ü</t>
    </r>
    <r>
      <rPr>
        <sz val="9"/>
        <color indexed="8"/>
        <rFont val="Times New Roman"/>
        <family val="1"/>
      </rPr>
      <t xml:space="preserve">       </t>
    </r>
    <r>
      <rPr>
        <sz val="9"/>
        <color indexed="8"/>
        <rFont val="Arial"/>
        <family val="2"/>
      </rPr>
      <t>Cuando los(as) empleados(as) no cuenten con Buenas Prácticas de Manufactura (BPM).</t>
    </r>
  </si>
  <si>
    <r>
      <t>Ü</t>
    </r>
    <r>
      <rPr>
        <sz val="9"/>
        <color indexed="8"/>
        <rFont val="Times New Roman"/>
        <family val="1"/>
      </rPr>
      <t xml:space="preserve">       </t>
    </r>
    <r>
      <rPr>
        <sz val="9"/>
        <color indexed="8"/>
        <rFont val="Arial"/>
        <family val="2"/>
      </rPr>
      <t>Con el incumplimiento de uno de los requisitos: i), ii), iii), iv) y v), ya que representan alta posibilidad de riesgo de contaminación biológica.</t>
    </r>
  </si>
  <si>
    <t>b) Constancia o carné de salud actualizada(o) y documentada(o).</t>
  </si>
  <si>
    <t>Cuando se contratan manipuladores de alimentos, se someten a exámenes médicos, y cada 6 meses a revisión.</t>
  </si>
  <si>
    <t>No se permite operarios(as) con enfermedades que pueden transmitirse por medio de los alimentos, en el área de procesamiento de los mismos.</t>
  </si>
  <si>
    <t>Al cumplir con los requisitos que se enumeran en los puntos i), ii), iii) y iv).</t>
  </si>
  <si>
    <t>Cuando el período al cual se someten a los exámenes los(as) empleados(as), para llevar a cabo un control de la salud de los(as) mismos(as), sea mayor a 6 meses (6-12 meses).</t>
  </si>
  <si>
    <t>Solamente con incumplimiento del requisito ii)</t>
  </si>
  <si>
    <t>a) Control y registro de la potabilidad del agua.</t>
  </si>
  <si>
    <t>Evaluación periódica del agua a través de análisis físico-químico y bacteriológico.</t>
  </si>
  <si>
    <t>Cuando no se cumpla con el requisito iii)</t>
  </si>
  <si>
    <t>Cuando no se cumpla con ningún requisito de los siguientes: i) y ii)</t>
  </si>
  <si>
    <t>b) Materia prima e ingredientes sin indicios de contaminación.</t>
  </si>
  <si>
    <t>Cumplimiento apropiado del requisito i)</t>
  </si>
  <si>
    <t>Las materias primas o ingredientes deben inspeccionarse y clasificarse antes de llevarlos a la línea de elaboración.</t>
  </si>
  <si>
    <t>La materia prima y otros ingredientes deberán ser almacenados y manipulados de acuerdo con las especificaciones del producto.</t>
  </si>
  <si>
    <t>Incumplimiento del requisito requerimiento i)</t>
  </si>
  <si>
    <t>a) Controles escritos para reducir el crecimiento de microorganismos y evitar contaminación.</t>
  </si>
  <si>
    <t>Los procesos de fabricación de alimentos deben realizarse en óptimas condiciones sanitarias.</t>
  </si>
  <si>
    <t>Debe contar con controles escritos necesarios para reducir el crecimiento potencial de microorganismos y evitar contaminación del alimento, tales como:</t>
  </si>
  <si>
    <r>
      <t>Ü</t>
    </r>
    <r>
      <rPr>
        <sz val="9"/>
        <color indexed="8"/>
        <rFont val="Times New Roman"/>
        <family val="1"/>
      </rPr>
      <t xml:space="preserve">       </t>
    </r>
    <r>
      <rPr>
        <sz val="9"/>
        <color indexed="8"/>
        <rFont val="Arial"/>
        <family val="2"/>
      </rPr>
      <t xml:space="preserve">Tiempo, temperatura, </t>
    </r>
    <r>
      <rPr>
        <i/>
        <sz val="9"/>
        <color indexed="8"/>
        <rFont val="Arial"/>
        <family val="2"/>
      </rPr>
      <t>pH</t>
    </r>
    <r>
      <rPr>
        <sz val="9"/>
        <color indexed="8"/>
        <rFont val="Arial"/>
        <family val="2"/>
      </rPr>
      <t xml:space="preserve">  y humedad;</t>
    </r>
  </si>
  <si>
    <t>Cumpliendo efectivamente con los requerimientos solicitados en i) y ii)</t>
  </si>
  <si>
    <t>Cuando se observe que, teniendo controles por escrito, se pueda dar riesgo de contaminación por falta de atención de los operadores.</t>
  </si>
  <si>
    <t>Cuando la falta de atención a los controles es por parte de operadores(as) y supervisores(as).</t>
  </si>
  <si>
    <t>Cuando no se cumpla con los requisitos i) y ii)</t>
  </si>
  <si>
    <t>b) Material para envasado, almacenado en condiciones de sanidad y limpieza.</t>
  </si>
  <si>
    <t>Cumplimiento correcto de este requerimiento i)</t>
  </si>
  <si>
    <t>No cumple con lo establecido en el requerimiento i)</t>
  </si>
  <si>
    <t>c) Material para envasado específico para el producto e inspeccionado antes del uso.</t>
  </si>
  <si>
    <t>Material de empaque apropiado para el producto a empacar.</t>
  </si>
  <si>
    <t>Los envases no deben usarse para ningún uso que pueda dar lugar a la contaminación del producto.</t>
  </si>
  <si>
    <t>Los envases deben inspeccionarse inmediatamente antes del uso, asegurándose el buen estado, que estén limpios y/o desinfectados.</t>
  </si>
  <si>
    <t>Solo deben permanecer en la zona de envasado los recipientes necesarios.</t>
  </si>
  <si>
    <t>Se asignará esta calificación cuando se observe lo contrario a lo estipulado en el requerimiento v) y que no represente la posibilidad de riesgo de contaminación.</t>
  </si>
  <si>
    <t>*Incumplimiento de uno de los siguientes requerimientos: i), ii), iii) y iv).</t>
  </si>
  <si>
    <t>*Cuando se observe que el requisito v) se incumpla y esta falta pueda contribuir a un riesgo de contaminación, se le dará "0" puntos.</t>
  </si>
  <si>
    <t>Se debe mantener registros  apropiados en función al riesgo del producto, en cuanto a la elaboración, producción y distribución.</t>
  </si>
  <si>
    <t>Los registros deben conservarse durante un período superior al de la duración de la vida útil del alimento.</t>
  </si>
  <si>
    <t>Se cuentan con registros de la producción y distribución de sus productos, pero no se encuentran en orden ya que no se le da el seguimiento adecuado a los mismos.</t>
  </si>
  <si>
    <t>No cuenta con registros referentes a la producción y distribución de los productos.</t>
  </si>
  <si>
    <t>Las materias primas y productos terminados deben almacenarse y transportarse internamente en condiciones apropiadas, impidiendo la contaminación y proliferación de microorganismos y protegiendo contra la alteración del producto o daños al recipiente o envases.</t>
  </si>
  <si>
    <t>Al observar cualquier falla en lo establecido en el requerimiento i)</t>
  </si>
  <si>
    <t>Se cumple efectivamente lo establecido en el requisito i)</t>
  </si>
  <si>
    <t>a) Vehículos autorizados por la autoridad competente.</t>
  </si>
  <si>
    <t>Vehículos de la empresa alimentaria o contratados por la misma deberán ser autorizados por una entidad competente para efectuar esta operación.</t>
  </si>
  <si>
    <t>Los vehículos de transporte deben efectuar las operaciones de carga y descarga fuera de los lugares de elaboración de los alimentos, evitando las contaminación de los mismos y del aire, por los gases de combustión.</t>
  </si>
  <si>
    <t>Al cumplir de manera efectiva y eficiente el requisito i)</t>
  </si>
  <si>
    <t>Cuando la carga y descarga en efecto se cumpla que se efectúe fuera de los lugares de elaboración de alimento, pero que los gases de combustión alcanzan a entrar a la planta de procesamiento en una cantidad baja.</t>
  </si>
  <si>
    <t>c) Vehículos que transportan alimentos refrigerados o congelados cuentan con medios para verificar humedad y temperatura.</t>
  </si>
  <si>
    <t>Los vehículos que transportan alimentos refrigerados deben contar con medios de verificación de humedad y el mantenimiento de la temperatura.</t>
  </si>
  <si>
    <t>Cumplimiento exacto del requerimiento i)</t>
  </si>
  <si>
    <t>Cuando se observe que el medio de transporte puede controlar la temperatura de enfriamiento y/o congelación, pero que no cuente con dispositivo para medir la humedad.</t>
  </si>
  <si>
    <t>NOMBRE DE LA FÁBRICA  (ver patente de comercio)</t>
  </si>
  <si>
    <t>FECHA DE LA 1ª INSPECCIÓN</t>
  </si>
  <si>
    <t>FECHA DE LA 1ª REINSPECCIÓN</t>
  </si>
  <si>
    <t>FECHA DE LA 2ª REINSPECCIÓN</t>
  </si>
  <si>
    <t>1ª  inspección</t>
  </si>
  <si>
    <t>1ª reinspección</t>
  </si>
  <si>
    <t>2ª reinspección</t>
  </si>
  <si>
    <t>1ª  REINSPECCIÓN</t>
  </si>
  <si>
    <t>2ª REINSPECCIÓN</t>
  </si>
  <si>
    <t>DOY FE que los datos registrados en esta ficha son verdaderos y acordes a la inspección practicada. Para la corrección de las deficiencias señaladas se otorga un plazo de _______ días, los cuales vencen el _____________________.</t>
  </si>
  <si>
    <t xml:space="preserve"> Cumple con el requisito</t>
  </si>
  <si>
    <t>No cumple con el requisito</t>
  </si>
  <si>
    <t xml:space="preserve">Las industrias de alimentos deben disponer del espacio suficiente para cumplir satisfactoriamente con todas las operaciones de producción, con los flujos de procesos productivos separados, colocación de equipo, y realizar operaciones de limpieza. Los espacios de trabajo entre el equipo y las paredes deben ser de por lo menos 50 cm. y sin obstáculos, de manera que permita a los empleados realizar sus deberes de limpieza en forma adecuada. </t>
  </si>
  <si>
    <t>e) Materiales de construcción</t>
  </si>
  <si>
    <t>Cumple con el requisito</t>
  </si>
  <si>
    <t>Todos los materiales de construcción de los edificios e instalaciones deben ser de naturaleza tal que no transmitan ninguna sustancia no deseada al alimento. Las edificaciones deben ser de construcción sólida, y mantenerse en buen estado. En el área de producción no se permite la madera como material de construcción.</t>
  </si>
  <si>
    <t>b) Material para envasado específico para el producto e inspeccionado antes del uso.</t>
  </si>
  <si>
    <t>a)Constancia o carné de salud actualizada(o) y documentada(o).</t>
  </si>
  <si>
    <t>http://extwprlegs1.fao.org/docs/pdf/nic98358.pdf</t>
  </si>
  <si>
    <t>% Cumplimiento</t>
  </si>
  <si>
    <t>%Total</t>
  </si>
  <si>
    <t>1° INSPECCIÓN</t>
  </si>
  <si>
    <t>2° REINSPECCIÓN</t>
  </si>
  <si>
    <t>1° REINSPECCIÓN</t>
  </si>
  <si>
    <t>Puntos</t>
  </si>
  <si>
    <t xml:space="preserve">CUMPLIMENTO MÍNIMO EN LOS NUMERALES INDICADOS </t>
  </si>
  <si>
    <t>Enlace para ver el Reglamento:</t>
  </si>
  <si>
    <t>Ítem</t>
  </si>
  <si>
    <t>Resolución Inspección Buenas Prácticas de Manufactura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</si>
</sst>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2" x14ac:knownFonts="1">
    <font>
      <sz val="10"/>
      <name val="Arial"/>
    </font>
    <font>
      <sz val="10"/>
      <name val="Arial"/>
    </font>
    <font>
      <sz val="9"/>
      <name val="Times New Roman"/>
      <family val="1"/>
    </font>
    <font>
      <sz val="8"/>
      <name val="Arial"/>
      <family val="2"/>
    </font>
    <font>
      <b/>
      <sz val="10"/>
      <name val="Arial"/>
      <family val="2"/>
    </font>
    <font>
      <b/>
      <sz val="14"/>
      <name val="Arial"/>
      <family val="2"/>
    </font>
    <font>
      <sz val="12"/>
      <name val="Arial"/>
      <family val="2"/>
    </font>
    <font>
      <b/>
      <sz val="12"/>
      <name val="Arial"/>
      <family val="2"/>
    </font>
    <font>
      <b/>
      <sz val="10"/>
      <color indexed="9"/>
      <name val="Arial"/>
      <family val="2"/>
    </font>
    <font>
      <b/>
      <sz val="20"/>
      <name val="Arial"/>
      <family val="2"/>
    </font>
    <font>
      <b/>
      <sz val="16"/>
      <color indexed="9"/>
      <name val="Arial"/>
      <family val="2"/>
    </font>
    <font>
      <sz val="10"/>
      <name val="Arial"/>
      <family val="2"/>
    </font>
    <font>
      <sz val="12"/>
      <name val="Arial"/>
      <family val="2"/>
    </font>
    <font>
      <sz val="10"/>
      <name val="Arial"/>
      <family val="2"/>
    </font>
    <font>
      <b/>
      <sz val="11"/>
      <name val="Arial"/>
      <family val="2"/>
    </font>
    <font>
      <sz val="14"/>
      <color indexed="9"/>
      <name val="Arial"/>
      <family val="2"/>
    </font>
    <font>
      <b/>
      <sz val="9"/>
      <color indexed="8"/>
      <name val="Arial"/>
      <family val="2"/>
    </font>
    <font>
      <vertAlign val="superscript"/>
      <sz val="9"/>
      <color indexed="8"/>
      <name val="Arial"/>
      <family val="2"/>
    </font>
    <font>
      <sz val="9"/>
      <color indexed="8"/>
      <name val="Arial"/>
      <family val="2"/>
    </font>
    <font>
      <sz val="9"/>
      <color indexed="8"/>
      <name val="Times New Roman"/>
      <family val="1"/>
    </font>
    <font>
      <sz val="18"/>
      <name val="Arial"/>
      <family val="2"/>
    </font>
    <font>
      <sz val="11"/>
      <name val="Calibri"/>
      <family val="2"/>
    </font>
    <font>
      <i/>
      <sz val="11"/>
      <name val="Calibri"/>
      <family val="2"/>
    </font>
    <font>
      <i/>
      <sz val="9"/>
      <color indexed="8"/>
      <name val="Arial"/>
      <family val="2"/>
    </font>
    <font>
      <sz val="9"/>
      <color indexed="81"/>
      <name val="Tahoma"/>
      <family val="2"/>
    </font>
    <font>
      <b/>
      <sz val="9"/>
      <color indexed="81"/>
      <name val="Tahoma"/>
      <family val="2"/>
    </font>
    <font>
      <b/>
      <u/>
      <sz val="11"/>
      <color indexed="81"/>
      <name val="Tahoma"/>
      <family val="2"/>
    </font>
    <font>
      <b/>
      <sz val="11"/>
      <color indexed="81"/>
      <name val="Tahoma"/>
      <family val="2"/>
    </font>
    <font>
      <sz val="9"/>
      <color indexed="81"/>
      <name val="Tahoma"/>
      <charset val="1"/>
    </font>
    <font>
      <b/>
      <sz val="9"/>
      <color indexed="81"/>
      <name val="Tahoma"/>
      <charset val="1"/>
    </font>
    <font>
      <b/>
      <u/>
      <sz val="10"/>
      <color indexed="81"/>
      <name val="Tahoma"/>
      <family val="2"/>
    </font>
    <font>
      <u/>
      <sz val="11"/>
      <color indexed="81"/>
      <name val="Tahoma"/>
      <family val="2"/>
    </font>
    <font>
      <b/>
      <u/>
      <sz val="9"/>
      <color indexed="81"/>
      <name val="Tahoma"/>
      <family val="2"/>
    </font>
    <font>
      <b/>
      <sz val="11"/>
      <color theme="3"/>
      <name val="Calibri"/>
      <family val="2"/>
      <scheme val="minor"/>
    </font>
    <font>
      <u/>
      <sz val="10"/>
      <color theme="10"/>
      <name val="Arial"/>
      <family val="2"/>
    </font>
    <font>
      <sz val="10"/>
      <color theme="1"/>
      <name val="Arial"/>
      <family val="2"/>
    </font>
    <font>
      <sz val="11"/>
      <name val="Calibri"/>
      <family val="2"/>
      <scheme val="minor"/>
    </font>
    <font>
      <b/>
      <sz val="14"/>
      <color theme="0"/>
      <name val="Calibri"/>
      <family val="2"/>
      <scheme val="minor"/>
    </font>
    <font>
      <b/>
      <sz val="11"/>
      <name val="Calibri"/>
      <family val="2"/>
      <scheme val="minor"/>
    </font>
    <font>
      <b/>
      <sz val="12"/>
      <color indexed="9"/>
      <name val="Calibri"/>
      <family val="2"/>
      <scheme val="minor"/>
    </font>
    <font>
      <b/>
      <sz val="12"/>
      <name val="Calibri"/>
      <family val="2"/>
      <scheme val="minor"/>
    </font>
    <font>
      <sz val="9"/>
      <color theme="1"/>
      <name val="Arial"/>
      <family val="2"/>
    </font>
    <font>
      <b/>
      <sz val="9"/>
      <color theme="1"/>
      <name val="Arial"/>
      <family val="2"/>
    </font>
    <font>
      <sz val="9"/>
      <color theme="1"/>
      <name val="Wingdings"/>
      <charset val="2"/>
    </font>
    <font>
      <b/>
      <sz val="10"/>
      <color theme="1"/>
      <name val="Arial"/>
      <family val="2"/>
    </font>
    <font>
      <b/>
      <sz val="11"/>
      <color theme="0"/>
      <name val="Arial"/>
      <family val="2"/>
    </font>
    <font>
      <b/>
      <sz val="12"/>
      <color theme="0"/>
      <name val="Calibri"/>
      <family val="2"/>
      <scheme val="minor"/>
    </font>
    <font>
      <sz val="12"/>
      <name val="Calibri"/>
      <family val="2"/>
      <scheme val="minor"/>
    </font>
    <font>
      <b/>
      <sz val="12"/>
      <color theme="0"/>
      <name val="Arial"/>
      <family val="2"/>
    </font>
    <font>
      <b/>
      <sz val="12"/>
      <color theme="1"/>
      <name val="Arial"/>
      <family val="2"/>
    </font>
    <font>
      <b/>
      <sz val="14"/>
      <color theme="0"/>
      <name val="Arial"/>
      <family val="2"/>
    </font>
    <font>
      <sz val="14"/>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4" tint="0.39997558519241921"/>
        <bgColor indexed="64"/>
      </patternFill>
    </fill>
    <fill>
      <patternFill patternType="solid">
        <fgColor theme="4"/>
        <bgColor indexed="64"/>
      </patternFill>
    </fill>
    <fill>
      <patternFill patternType="solid">
        <fgColor theme="4" tint="0.59999389629810485"/>
        <bgColor indexed="64"/>
      </patternFill>
    </fill>
    <fill>
      <patternFill patternType="solid">
        <fgColor theme="9"/>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1" tint="0.49998474074526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0" fontId="34" fillId="0" borderId="0" applyNumberFormat="0" applyFill="0" applyBorder="0" applyAlignment="0" applyProtection="0"/>
    <xf numFmtId="9" fontId="1" fillId="0" borderId="0" applyFont="0" applyFill="0" applyBorder="0" applyAlignment="0" applyProtection="0"/>
  </cellStyleXfs>
  <cellXfs count="259">
    <xf numFmtId="0" fontId="0" fillId="0" borderId="0" xfId="0"/>
    <xf numFmtId="0" fontId="0" fillId="0" borderId="0" xfId="0" applyBorder="1"/>
    <xf numFmtId="0" fontId="6" fillId="0" borderId="0" xfId="0" applyFont="1"/>
    <xf numFmtId="0" fontId="6" fillId="0" borderId="0" xfId="0" applyFont="1" applyAlignment="1">
      <alignment vertical="justify"/>
    </xf>
    <xf numFmtId="0" fontId="0" fillId="0" borderId="0" xfId="0" applyAlignment="1">
      <alignment vertical="center" wrapText="1"/>
    </xf>
    <xf numFmtId="0" fontId="0" fillId="0" borderId="1" xfId="0" applyBorder="1" applyAlignment="1">
      <alignment horizontal="center"/>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2" borderId="0" xfId="0" applyFont="1" applyFill="1" applyAlignment="1">
      <alignment vertical="center" wrapText="1"/>
    </xf>
    <xf numFmtId="0" fontId="35" fillId="2" borderId="0" xfId="0" applyFont="1" applyFill="1" applyAlignment="1">
      <alignment horizontal="center" vertical="center" wrapText="1"/>
    </xf>
    <xf numFmtId="0" fontId="0" fillId="2" borderId="0" xfId="0" applyFill="1"/>
    <xf numFmtId="0" fontId="7" fillId="0" borderId="0" xfId="0" applyFont="1"/>
    <xf numFmtId="0" fontId="7" fillId="0" borderId="0" xfId="0" applyFont="1" applyAlignment="1">
      <alignment horizontal="left"/>
    </xf>
    <xf numFmtId="0" fontId="12" fillId="0" borderId="0" xfId="0" applyFont="1" applyAlignment="1">
      <alignment horizontal="center"/>
    </xf>
    <xf numFmtId="0" fontId="7" fillId="0" borderId="0" xfId="0" applyFont="1" applyAlignment="1"/>
    <xf numFmtId="0" fontId="12" fillId="0" borderId="0" xfId="0" applyFont="1" applyAlignment="1">
      <alignment wrapText="1"/>
    </xf>
    <xf numFmtId="0" fontId="14" fillId="0" borderId="0" xfId="0" applyFont="1" applyAlignment="1"/>
    <xf numFmtId="0" fontId="2" fillId="0" borderId="0" xfId="0" applyFont="1" applyFill="1" applyBorder="1" applyAlignment="1">
      <alignment horizontal="justify" vertical="top" wrapText="1"/>
    </xf>
    <xf numFmtId="0" fontId="6" fillId="3" borderId="2" xfId="0" applyFont="1" applyFill="1" applyBorder="1"/>
    <xf numFmtId="0" fontId="36" fillId="0" borderId="3" xfId="0" applyFont="1" applyFill="1" applyBorder="1" applyAlignment="1">
      <alignment horizontal="justify" vertical="top" wrapText="1"/>
    </xf>
    <xf numFmtId="0" fontId="36" fillId="0" borderId="1" xfId="0" applyFont="1" applyBorder="1"/>
    <xf numFmtId="0" fontId="36" fillId="0" borderId="1" xfId="0" applyFont="1" applyFill="1" applyBorder="1" applyAlignment="1">
      <alignment horizontal="justify" vertical="top" wrapText="1"/>
    </xf>
    <xf numFmtId="0" fontId="36" fillId="0" borderId="1" xfId="0" applyFont="1" applyFill="1" applyBorder="1" applyAlignment="1">
      <alignment vertical="top" wrapText="1"/>
    </xf>
    <xf numFmtId="0" fontId="33" fillId="0" borderId="1" xfId="0" applyFont="1" applyFill="1" applyBorder="1" applyAlignment="1">
      <alignment horizontal="right" vertical="top" wrapText="1"/>
    </xf>
    <xf numFmtId="0" fontId="33" fillId="0" borderId="3" xfId="0" applyFont="1" applyFill="1" applyBorder="1" applyAlignment="1">
      <alignment horizontal="right" vertical="top" wrapText="1"/>
    </xf>
    <xf numFmtId="0" fontId="37" fillId="4" borderId="1" xfId="0" applyFont="1" applyFill="1" applyBorder="1" applyAlignment="1">
      <alignment horizontal="right" vertical="top" wrapText="1"/>
    </xf>
    <xf numFmtId="0" fontId="36" fillId="2" borderId="4" xfId="0" applyFont="1" applyFill="1" applyBorder="1"/>
    <xf numFmtId="0" fontId="36" fillId="2" borderId="5" xfId="0" applyFont="1" applyFill="1" applyBorder="1"/>
    <xf numFmtId="0" fontId="36" fillId="2" borderId="4" xfId="0" applyFont="1" applyFill="1" applyBorder="1" applyAlignment="1">
      <alignment horizontal="center"/>
    </xf>
    <xf numFmtId="0" fontId="36" fillId="2" borderId="0" xfId="0" applyFont="1" applyFill="1"/>
    <xf numFmtId="0" fontId="12" fillId="2" borderId="0" xfId="0" applyFont="1" applyFill="1" applyAlignment="1">
      <alignment horizontal="center"/>
    </xf>
    <xf numFmtId="0" fontId="0" fillId="2" borderId="6" xfId="0" applyFill="1" applyBorder="1"/>
    <xf numFmtId="0" fontId="13" fillId="2" borderId="0" xfId="0" applyFont="1" applyFill="1"/>
    <xf numFmtId="0" fontId="0" fillId="2" borderId="0" xfId="0" applyFill="1" applyBorder="1"/>
    <xf numFmtId="0" fontId="14" fillId="2" borderId="0" xfId="0" applyFont="1" applyFill="1" applyBorder="1"/>
    <xf numFmtId="0" fontId="38" fillId="5" borderId="1" xfId="0" applyFont="1" applyFill="1" applyBorder="1"/>
    <xf numFmtId="0" fontId="39" fillId="6" borderId="1" xfId="0" applyFont="1" applyFill="1" applyBorder="1"/>
    <xf numFmtId="0" fontId="40" fillId="7" borderId="1" xfId="0" applyFont="1" applyFill="1" applyBorder="1" applyAlignment="1">
      <alignment vertical="center"/>
    </xf>
    <xf numFmtId="0" fontId="4" fillId="7" borderId="1" xfId="0" applyFont="1" applyFill="1" applyBorder="1" applyAlignment="1">
      <alignment horizontal="center" vertical="center" wrapText="1"/>
    </xf>
    <xf numFmtId="0" fontId="0" fillId="0" borderId="1" xfId="0" applyFill="1" applyBorder="1" applyAlignment="1">
      <alignment horizontal="center"/>
    </xf>
    <xf numFmtId="0" fontId="0" fillId="0" borderId="0" xfId="0" applyAlignment="1">
      <alignment vertical="center"/>
    </xf>
    <xf numFmtId="0" fontId="41" fillId="2" borderId="1" xfId="0" applyFont="1" applyFill="1" applyBorder="1" applyAlignment="1">
      <alignment horizontal="center" vertical="center" wrapText="1"/>
    </xf>
    <xf numFmtId="0" fontId="41" fillId="2" borderId="1" xfId="0" applyFont="1" applyFill="1" applyBorder="1" applyAlignment="1">
      <alignment vertical="center" wrapText="1"/>
    </xf>
    <xf numFmtId="0" fontId="41" fillId="2" borderId="1" xfId="0" applyFont="1" applyFill="1" applyBorder="1" applyAlignment="1">
      <alignment horizontal="justify" vertical="center" wrapText="1"/>
    </xf>
    <xf numFmtId="0" fontId="42" fillId="2" borderId="1" xfId="0" applyFont="1" applyFill="1" applyBorder="1" applyAlignment="1">
      <alignment vertical="center" wrapText="1"/>
    </xf>
    <xf numFmtId="0" fontId="43" fillId="2" borderId="1" xfId="0" applyFont="1" applyFill="1" applyBorder="1" applyAlignment="1">
      <alignment horizontal="justify" vertical="center" wrapText="1"/>
    </xf>
    <xf numFmtId="0" fontId="43" fillId="2" borderId="1" xfId="0" applyFont="1" applyFill="1" applyBorder="1" applyAlignment="1">
      <alignment horizontal="left" vertical="justify" wrapText="1"/>
    </xf>
    <xf numFmtId="0" fontId="43" fillId="2" borderId="1" xfId="0" applyFont="1" applyFill="1" applyBorder="1" applyAlignment="1">
      <alignment horizontal="left" vertical="center" wrapText="1"/>
    </xf>
    <xf numFmtId="0" fontId="0" fillId="2" borderId="0" xfId="0" applyFill="1" applyAlignment="1">
      <alignment vertical="center" wrapText="1"/>
    </xf>
    <xf numFmtId="0" fontId="0" fillId="2" borderId="0" xfId="0" applyFill="1" applyAlignment="1">
      <alignment horizontal="center" vertical="center" wrapText="1"/>
    </xf>
    <xf numFmtId="0" fontId="41" fillId="2" borderId="7" xfId="0" applyFont="1" applyFill="1" applyBorder="1" applyAlignment="1">
      <alignment vertical="center" wrapText="1"/>
    </xf>
    <xf numFmtId="0" fontId="41" fillId="2" borderId="8" xfId="0" applyFont="1" applyFill="1" applyBorder="1" applyAlignment="1">
      <alignment vertical="center" wrapText="1"/>
    </xf>
    <xf numFmtId="0" fontId="41" fillId="2" borderId="9" xfId="0" applyFont="1" applyFill="1" applyBorder="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44" fillId="2" borderId="1" xfId="0" applyFont="1" applyFill="1" applyBorder="1" applyAlignment="1">
      <alignment horizontal="center" vertical="center" wrapText="1"/>
    </xf>
    <xf numFmtId="0" fontId="45" fillId="6" borderId="1" xfId="0" applyFont="1" applyFill="1" applyBorder="1" applyAlignment="1">
      <alignment horizontal="center" vertical="center" wrapText="1"/>
    </xf>
    <xf numFmtId="0" fontId="42" fillId="2" borderId="10"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4"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42" fillId="2" borderId="10" xfId="0" applyFont="1" applyFill="1" applyBorder="1" applyAlignment="1">
      <alignment horizontal="center" vertical="center" wrapText="1"/>
    </xf>
    <xf numFmtId="0" fontId="41" fillId="2" borderId="1" xfId="0" applyFont="1" applyFill="1" applyBorder="1" applyAlignment="1">
      <alignment vertical="center" wrapText="1"/>
    </xf>
    <xf numFmtId="0" fontId="42" fillId="0" borderId="10" xfId="0" applyFont="1" applyFill="1" applyBorder="1" applyAlignment="1">
      <alignment horizontal="center" vertical="center" wrapText="1"/>
    </xf>
    <xf numFmtId="0" fontId="36" fillId="0" borderId="1" xfId="0" applyFont="1" applyBorder="1" applyAlignment="1">
      <alignment horizontal="center"/>
    </xf>
    <xf numFmtId="0" fontId="36" fillId="2" borderId="11" xfId="0" applyFont="1" applyFill="1" applyBorder="1" applyAlignment="1">
      <alignment horizontal="center"/>
    </xf>
    <xf numFmtId="0" fontId="7" fillId="0" borderId="0" xfId="0" applyFont="1" applyAlignment="1">
      <alignment horizontal="center"/>
    </xf>
    <xf numFmtId="0" fontId="6" fillId="0" borderId="6" xfId="0" applyFont="1" applyBorder="1" applyAlignment="1">
      <alignment horizontal="center"/>
    </xf>
    <xf numFmtId="0" fontId="7" fillId="0" borderId="0" xfId="0" applyFont="1" applyAlignment="1">
      <alignment horizontal="center" wrapText="1"/>
    </xf>
    <xf numFmtId="0" fontId="36" fillId="0" borderId="7" xfId="0" applyFont="1" applyFill="1" applyBorder="1" applyAlignment="1">
      <alignment vertical="top" wrapText="1"/>
    </xf>
    <xf numFmtId="0" fontId="11" fillId="0" borderId="0" xfId="0" applyFont="1" applyAlignment="1">
      <alignment wrapText="1"/>
    </xf>
    <xf numFmtId="0" fontId="41" fillId="8" borderId="1" xfId="0" applyFont="1" applyFill="1" applyBorder="1" applyAlignment="1">
      <alignment vertical="center" wrapText="1"/>
    </xf>
    <xf numFmtId="0" fontId="42" fillId="8" borderId="10" xfId="0" applyFont="1" applyFill="1" applyBorder="1" applyAlignment="1">
      <alignment horizontal="center" vertical="center" wrapText="1"/>
    </xf>
    <xf numFmtId="0" fontId="11" fillId="0" borderId="0" xfId="0" applyFont="1" applyAlignment="1">
      <alignment horizontal="right"/>
    </xf>
    <xf numFmtId="0" fontId="6" fillId="0" borderId="0" xfId="0" applyFont="1" applyAlignment="1">
      <alignment horizontal="center"/>
    </xf>
    <xf numFmtId="0" fontId="6" fillId="0" borderId="0" xfId="0" applyFont="1" applyAlignment="1">
      <alignment horizontal="center" vertical="justify"/>
    </xf>
    <xf numFmtId="0" fontId="6" fillId="0" borderId="12" xfId="0" applyFont="1" applyBorder="1" applyAlignment="1">
      <alignment horizontal="center"/>
    </xf>
    <xf numFmtId="0" fontId="14" fillId="0" borderId="6" xfId="0"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4" fillId="0" borderId="0" xfId="0" applyFont="1" applyBorder="1" applyAlignment="1">
      <alignment horizontal="center"/>
    </xf>
    <xf numFmtId="0" fontId="6" fillId="3" borderId="0" xfId="0" applyFont="1" applyFill="1" applyBorder="1" applyAlignment="1">
      <alignment horizontal="center"/>
    </xf>
    <xf numFmtId="0" fontId="36" fillId="0" borderId="1" xfId="0" applyFont="1" applyFill="1" applyBorder="1" applyAlignment="1">
      <alignment horizontal="center" vertical="top" wrapText="1"/>
    </xf>
    <xf numFmtId="0" fontId="38" fillId="0" borderId="1" xfId="0" applyFont="1" applyFill="1" applyBorder="1" applyAlignment="1">
      <alignment horizontal="center" vertical="top" wrapText="1"/>
    </xf>
    <xf numFmtId="0" fontId="36" fillId="2" borderId="1" xfId="0" applyFont="1" applyFill="1" applyBorder="1" applyAlignment="1">
      <alignment horizontal="center" vertical="top" wrapText="1"/>
    </xf>
    <xf numFmtId="0" fontId="36" fillId="0" borderId="3" xfId="0" applyFont="1" applyFill="1" applyBorder="1" applyAlignment="1">
      <alignment horizontal="center" vertical="top" wrapText="1"/>
    </xf>
    <xf numFmtId="0" fontId="37" fillId="4" borderId="14" xfId="0" applyFont="1" applyFill="1" applyBorder="1" applyAlignment="1">
      <alignment horizontal="center"/>
    </xf>
    <xf numFmtId="0" fontId="36" fillId="2" borderId="0" xfId="0" applyFont="1" applyFill="1" applyAlignment="1">
      <alignment horizontal="center"/>
    </xf>
    <xf numFmtId="0" fontId="36" fillId="2" borderId="15" xfId="0" applyFont="1" applyFill="1" applyBorder="1" applyAlignment="1">
      <alignment horizontal="center"/>
    </xf>
    <xf numFmtId="0" fontId="36" fillId="2" borderId="6" xfId="0" applyFont="1" applyFill="1" applyBorder="1" applyAlignment="1">
      <alignment horizontal="center"/>
    </xf>
    <xf numFmtId="0" fontId="0" fillId="2" borderId="0" xfId="0" applyFill="1" applyBorder="1" applyAlignment="1">
      <alignment horizontal="center"/>
    </xf>
    <xf numFmtId="0" fontId="0" fillId="2" borderId="0" xfId="0" applyFill="1" applyAlignment="1">
      <alignment horizontal="center"/>
    </xf>
    <xf numFmtId="0" fontId="0" fillId="0" borderId="0" xfId="0" applyAlignment="1">
      <alignment horizontal="center"/>
    </xf>
    <xf numFmtId="0" fontId="14" fillId="0" borderId="0" xfId="0" applyFont="1" applyAlignment="1">
      <alignment horizontal="center"/>
    </xf>
    <xf numFmtId="0" fontId="6" fillId="0" borderId="6" xfId="0" applyFont="1" applyBorder="1" applyAlignment="1">
      <alignment horizontal="center" wrapText="1"/>
    </xf>
    <xf numFmtId="0" fontId="6" fillId="3" borderId="16" xfId="0" applyFont="1" applyFill="1" applyBorder="1" applyAlignment="1">
      <alignment horizontal="center"/>
    </xf>
    <xf numFmtId="0" fontId="36" fillId="0" borderId="10" xfId="0" applyFont="1" applyFill="1" applyBorder="1" applyAlignment="1">
      <alignment horizontal="center" vertical="top" wrapText="1"/>
    </xf>
    <xf numFmtId="0" fontId="40" fillId="7" borderId="1" xfId="0" applyFont="1" applyFill="1" applyBorder="1" applyAlignment="1">
      <alignment horizontal="center" vertical="center"/>
    </xf>
    <xf numFmtId="0" fontId="46" fillId="4" borderId="1" xfId="0" applyFont="1" applyFill="1" applyBorder="1" applyAlignment="1">
      <alignment horizontal="center"/>
    </xf>
    <xf numFmtId="0" fontId="40" fillId="0" borderId="1" xfId="0" applyFont="1" applyBorder="1" applyAlignment="1">
      <alignment vertical="center"/>
    </xf>
    <xf numFmtId="0" fontId="47" fillId="0" borderId="1" xfId="0" applyFont="1" applyBorder="1" applyAlignment="1">
      <alignment horizontal="center" vertical="center"/>
    </xf>
    <xf numFmtId="164" fontId="47" fillId="0" borderId="1" xfId="0" applyNumberFormat="1" applyFont="1" applyBorder="1" applyAlignment="1">
      <alignment horizontal="center" vertical="center"/>
    </xf>
    <xf numFmtId="0" fontId="40" fillId="0" borderId="1" xfId="0" applyFont="1" applyBorder="1" applyAlignment="1">
      <alignment vertical="center" wrapText="1"/>
    </xf>
    <xf numFmtId="0" fontId="0" fillId="0" borderId="1" xfId="0" applyBorder="1" applyAlignment="1">
      <alignment horizontal="center" vertical="center"/>
    </xf>
    <xf numFmtId="0" fontId="47" fillId="0" borderId="1" xfId="2" applyNumberFormat="1" applyFont="1" applyFill="1" applyBorder="1" applyAlignment="1">
      <alignment horizontal="center" vertical="center"/>
    </xf>
    <xf numFmtId="0" fontId="34" fillId="2" borderId="0" xfId="1" applyFill="1" applyAlignment="1">
      <alignment horizontal="left"/>
    </xf>
    <xf numFmtId="0" fontId="41" fillId="2" borderId="1" xfId="0" applyFont="1" applyFill="1" applyBorder="1" applyAlignment="1">
      <alignment horizontal="justify" vertical="center" wrapText="1"/>
    </xf>
    <xf numFmtId="0" fontId="41" fillId="2" borderId="3" xfId="0" applyFont="1" applyFill="1" applyBorder="1" applyAlignment="1">
      <alignment horizontal="center" vertical="center" wrapText="1"/>
    </xf>
    <xf numFmtId="0" fontId="42" fillId="2" borderId="10" xfId="0" applyFont="1" applyFill="1" applyBorder="1" applyAlignment="1">
      <alignment horizontal="center" vertical="center" wrapText="1"/>
    </xf>
    <xf numFmtId="0" fontId="42" fillId="2" borderId="3" xfId="0" applyFont="1" applyFill="1" applyBorder="1" applyAlignment="1">
      <alignment horizontal="left" vertical="center" wrapText="1"/>
    </xf>
    <xf numFmtId="0" fontId="42" fillId="2" borderId="1" xfId="0" applyFont="1" applyFill="1" applyBorder="1" applyAlignment="1">
      <alignment horizontal="left" vertical="center" wrapText="1"/>
    </xf>
    <xf numFmtId="0" fontId="42" fillId="2" borderId="10" xfId="0" applyFont="1" applyFill="1" applyBorder="1" applyAlignment="1">
      <alignment horizontal="left" vertical="center" wrapText="1"/>
    </xf>
    <xf numFmtId="0" fontId="41" fillId="2" borderId="1" xfId="0" applyFont="1" applyFill="1" applyBorder="1" applyAlignment="1">
      <alignment horizontal="center" vertical="center" wrapText="1"/>
    </xf>
    <xf numFmtId="0" fontId="41" fillId="2" borderId="1" xfId="0" applyFont="1" applyFill="1" applyBorder="1" applyAlignment="1">
      <alignment vertical="center" wrapText="1"/>
    </xf>
    <xf numFmtId="0" fontId="44" fillId="2" borderId="0" xfId="0" applyFont="1" applyFill="1" applyAlignment="1">
      <alignment horizontal="center" vertical="center" wrapText="1"/>
    </xf>
    <xf numFmtId="0" fontId="42" fillId="7" borderId="3" xfId="0" applyFont="1" applyFill="1" applyBorder="1" applyAlignment="1">
      <alignment horizontal="left" vertical="center" wrapText="1"/>
    </xf>
    <xf numFmtId="0" fontId="42" fillId="7" borderId="1" xfId="0" applyFont="1" applyFill="1" applyBorder="1" applyAlignment="1">
      <alignment horizontal="left" vertical="center" wrapText="1"/>
    </xf>
    <xf numFmtId="0" fontId="42" fillId="7" borderId="10" xfId="0" applyFont="1" applyFill="1" applyBorder="1" applyAlignment="1">
      <alignment horizontal="left" vertical="center" wrapText="1"/>
    </xf>
    <xf numFmtId="0" fontId="48" fillId="9" borderId="3" xfId="0" applyFont="1" applyFill="1" applyBorder="1" applyAlignment="1">
      <alignment horizontal="left" vertical="center" wrapText="1"/>
    </xf>
    <xf numFmtId="0" fontId="48" fillId="9" borderId="1" xfId="0" applyFont="1" applyFill="1" applyBorder="1" applyAlignment="1">
      <alignment horizontal="left" vertical="center" wrapText="1"/>
    </xf>
    <xf numFmtId="0" fontId="48" fillId="9" borderId="10" xfId="0" applyFont="1" applyFill="1" applyBorder="1" applyAlignment="1">
      <alignment horizontal="left" vertical="center" wrapText="1"/>
    </xf>
    <xf numFmtId="0" fontId="42" fillId="0" borderId="3"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42" fillId="0" borderId="10" xfId="0" applyFont="1" applyFill="1" applyBorder="1" applyAlignment="1">
      <alignment horizontal="left" vertical="center" wrapText="1"/>
    </xf>
    <xf numFmtId="0" fontId="44" fillId="10" borderId="0" xfId="0" applyFont="1" applyFill="1" applyAlignment="1">
      <alignment horizontal="center" vertical="center" wrapText="1"/>
    </xf>
    <xf numFmtId="0" fontId="4" fillId="2" borderId="0" xfId="0" applyFont="1" applyFill="1" applyAlignment="1">
      <alignment horizontal="center" vertical="center" wrapText="1"/>
    </xf>
    <xf numFmtId="0" fontId="49" fillId="7" borderId="25" xfId="0" applyFont="1" applyFill="1" applyBorder="1" applyAlignment="1">
      <alignment horizontal="center" vertical="center" wrapText="1"/>
    </xf>
    <xf numFmtId="0" fontId="49" fillId="7" borderId="26" xfId="0" applyFont="1" applyFill="1" applyBorder="1" applyAlignment="1">
      <alignment horizontal="center" vertical="center" wrapText="1"/>
    </xf>
    <xf numFmtId="0" fontId="49" fillId="7" borderId="27"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1" fillId="8" borderId="3" xfId="0" applyFont="1" applyFill="1" applyBorder="1" applyAlignment="1">
      <alignment horizontal="center" vertical="center" wrapText="1"/>
    </xf>
    <xf numFmtId="0" fontId="41" fillId="8" borderId="1" xfId="0" applyFont="1" applyFill="1" applyBorder="1" applyAlignment="1">
      <alignment horizontal="center" vertical="center" wrapText="1"/>
    </xf>
    <xf numFmtId="0" fontId="41" fillId="8" borderId="1" xfId="0" applyFont="1" applyFill="1" applyBorder="1" applyAlignment="1">
      <alignment vertical="center" wrapText="1"/>
    </xf>
    <xf numFmtId="0" fontId="41" fillId="2" borderId="9" xfId="0" applyFont="1" applyFill="1" applyBorder="1" applyAlignment="1">
      <alignment vertical="center" wrapText="1"/>
    </xf>
    <xf numFmtId="0" fontId="41" fillId="2" borderId="19" xfId="0" applyFont="1" applyFill="1" applyBorder="1" applyAlignment="1">
      <alignment horizontal="center" vertical="center" wrapText="1"/>
    </xf>
    <xf numFmtId="0" fontId="41" fillId="2" borderId="20" xfId="0" applyFont="1" applyFill="1" applyBorder="1" applyAlignment="1">
      <alignment horizontal="justify" vertical="center" wrapText="1"/>
    </xf>
    <xf numFmtId="0" fontId="41" fillId="2" borderId="3" xfId="0" applyFont="1" applyFill="1" applyBorder="1" applyAlignment="1">
      <alignment horizontal="center" wrapText="1"/>
    </xf>
    <xf numFmtId="0" fontId="41" fillId="2" borderId="21" xfId="0" applyFont="1" applyFill="1" applyBorder="1" applyAlignment="1">
      <alignment horizontal="center" vertical="center" wrapText="1"/>
    </xf>
    <xf numFmtId="0" fontId="41" fillId="2" borderId="22" xfId="0" applyFont="1" applyFill="1" applyBorder="1" applyAlignment="1">
      <alignment horizontal="center" vertical="center" wrapText="1"/>
    </xf>
    <xf numFmtId="0" fontId="41" fillId="2" borderId="23" xfId="0" applyFont="1" applyFill="1" applyBorder="1" applyAlignment="1">
      <alignment horizontal="center" vertical="center" wrapText="1"/>
    </xf>
    <xf numFmtId="0" fontId="41" fillId="2" borderId="7" xfId="0" applyFont="1" applyFill="1" applyBorder="1" applyAlignment="1">
      <alignment horizontal="left" vertical="center" wrapText="1"/>
    </xf>
    <xf numFmtId="0" fontId="41" fillId="2" borderId="9" xfId="0" applyFont="1" applyFill="1" applyBorder="1" applyAlignment="1">
      <alignment horizontal="left" vertical="center" wrapText="1"/>
    </xf>
    <xf numFmtId="0" fontId="41" fillId="2" borderId="7" xfId="0" applyFont="1" applyFill="1" applyBorder="1" applyAlignment="1">
      <alignment horizontal="center" vertical="center" wrapText="1"/>
    </xf>
    <xf numFmtId="0" fontId="41" fillId="2" borderId="9" xfId="0" applyFont="1" applyFill="1" applyBorder="1" applyAlignment="1">
      <alignment horizontal="center" vertical="center" wrapText="1"/>
    </xf>
    <xf numFmtId="0" fontId="11" fillId="0" borderId="24" xfId="0" applyFont="1" applyBorder="1" applyAlignment="1">
      <alignment horizontal="center" vertical="center"/>
    </xf>
    <xf numFmtId="0" fontId="11" fillId="0" borderId="15" xfId="0" applyFont="1" applyBorder="1" applyAlignment="1">
      <alignment horizontal="center" vertical="center"/>
    </xf>
    <xf numFmtId="0" fontId="11" fillId="0" borderId="24" xfId="0" applyFont="1" applyBorder="1" applyAlignment="1">
      <alignment horizontal="center" vertical="center" wrapText="1"/>
    </xf>
    <xf numFmtId="0" fontId="11" fillId="0" borderId="15" xfId="0" applyFont="1" applyBorder="1" applyAlignment="1">
      <alignment horizontal="center" vertical="center" wrapText="1"/>
    </xf>
    <xf numFmtId="0" fontId="41" fillId="2" borderId="10" xfId="0" applyFont="1" applyFill="1" applyBorder="1" applyAlignment="1">
      <alignment vertical="center" wrapText="1"/>
    </xf>
    <xf numFmtId="0" fontId="7" fillId="2" borderId="0" xfId="0" applyFont="1" applyFill="1" applyAlignment="1">
      <alignment horizontal="center" vertical="center" wrapText="1"/>
    </xf>
    <xf numFmtId="0" fontId="42" fillId="3" borderId="3" xfId="0" applyFont="1" applyFill="1" applyBorder="1" applyAlignment="1">
      <alignment vertical="center" wrapText="1"/>
    </xf>
    <xf numFmtId="0" fontId="41" fillId="3" borderId="1" xfId="0" applyFont="1" applyFill="1" applyBorder="1" applyAlignment="1">
      <alignment wrapText="1"/>
    </xf>
    <xf numFmtId="0" fontId="41" fillId="3" borderId="10" xfId="0" applyFont="1" applyFill="1" applyBorder="1" applyAlignment="1">
      <alignment wrapText="1"/>
    </xf>
    <xf numFmtId="0" fontId="42" fillId="2" borderId="3" xfId="0" applyFont="1" applyFill="1" applyBorder="1" applyAlignment="1">
      <alignment vertical="center" wrapText="1"/>
    </xf>
    <xf numFmtId="0" fontId="41" fillId="2" borderId="1" xfId="0" applyFont="1" applyFill="1" applyBorder="1" applyAlignment="1">
      <alignment wrapText="1"/>
    </xf>
    <xf numFmtId="0" fontId="41" fillId="2" borderId="10" xfId="0" applyFont="1" applyFill="1" applyBorder="1" applyAlignment="1">
      <alignment wrapText="1"/>
    </xf>
    <xf numFmtId="0" fontId="50" fillId="11" borderId="28" xfId="0" applyFont="1" applyFill="1" applyBorder="1" applyAlignment="1">
      <alignment horizontal="center" vertical="center" wrapText="1"/>
    </xf>
    <xf numFmtId="0" fontId="50" fillId="11" borderId="3" xfId="0" applyFont="1" applyFill="1" applyBorder="1" applyAlignment="1">
      <alignment horizontal="center" vertical="center" wrapText="1"/>
    </xf>
    <xf numFmtId="0" fontId="50" fillId="11" borderId="29" xfId="0" applyFont="1" applyFill="1" applyBorder="1" applyAlignment="1">
      <alignment horizontal="center" vertical="center" wrapText="1"/>
    </xf>
    <xf numFmtId="0" fontId="50" fillId="11" borderId="1" xfId="0" applyFont="1" applyFill="1" applyBorder="1" applyAlignment="1">
      <alignment horizontal="center" vertical="center" wrapText="1"/>
    </xf>
    <xf numFmtId="0" fontId="50" fillId="11" borderId="30" xfId="0" applyFont="1" applyFill="1" applyBorder="1" applyAlignment="1">
      <alignment horizontal="center" vertical="center" wrapText="1"/>
    </xf>
    <xf numFmtId="0" fontId="50" fillId="11" borderId="10" xfId="0" applyFont="1" applyFill="1" applyBorder="1" applyAlignment="1">
      <alignment horizontal="center" vertical="center" wrapText="1"/>
    </xf>
    <xf numFmtId="0" fontId="42" fillId="3" borderId="3" xfId="0" applyFont="1" applyFill="1" applyBorder="1" applyAlignment="1">
      <alignment horizontal="left" vertical="center" wrapText="1"/>
    </xf>
    <xf numFmtId="0" fontId="42" fillId="3" borderId="1" xfId="0" applyFont="1" applyFill="1" applyBorder="1" applyAlignment="1">
      <alignment horizontal="left" vertical="center" wrapText="1"/>
    </xf>
    <xf numFmtId="0" fontId="42" fillId="3" borderId="10" xfId="0" applyFont="1" applyFill="1" applyBorder="1" applyAlignment="1">
      <alignment horizontal="left" vertical="center" wrapText="1"/>
    </xf>
    <xf numFmtId="0" fontId="42" fillId="2" borderId="1" xfId="0" applyFont="1" applyFill="1" applyBorder="1" applyAlignment="1">
      <alignment vertical="center" wrapText="1"/>
    </xf>
    <xf numFmtId="0" fontId="42" fillId="2" borderId="10" xfId="0" applyFont="1" applyFill="1" applyBorder="1" applyAlignment="1">
      <alignment vertical="center" wrapText="1"/>
    </xf>
    <xf numFmtId="0" fontId="38" fillId="5" borderId="1" xfId="0" applyFont="1" applyFill="1" applyBorder="1" applyAlignment="1">
      <alignment horizontal="center" vertical="justify"/>
    </xf>
    <xf numFmtId="0" fontId="38" fillId="5" borderId="33" xfId="0" applyFont="1" applyFill="1" applyBorder="1" applyAlignment="1">
      <alignment horizontal="center" vertical="center" wrapText="1"/>
    </xf>
    <xf numFmtId="0" fontId="38" fillId="5" borderId="24" xfId="0" applyFont="1" applyFill="1" applyBorder="1" applyAlignment="1">
      <alignment horizontal="center" vertical="center" wrapText="1"/>
    </xf>
    <xf numFmtId="0" fontId="38" fillId="5" borderId="5" xfId="0" applyFont="1" applyFill="1" applyBorder="1" applyAlignment="1">
      <alignment horizontal="center" vertical="center" wrapText="1"/>
    </xf>
    <xf numFmtId="0" fontId="38" fillId="5" borderId="15" xfId="0" applyFont="1" applyFill="1" applyBorder="1" applyAlignment="1">
      <alignment horizontal="center" vertical="center" wrapText="1"/>
    </xf>
    <xf numFmtId="0" fontId="36" fillId="0" borderId="7" xfId="0" applyFont="1" applyBorder="1" applyAlignment="1">
      <alignment horizontal="center" vertical="justify" textRotation="180"/>
    </xf>
    <xf numFmtId="0" fontId="36" fillId="0" borderId="8" xfId="0" applyFont="1" applyBorder="1" applyAlignment="1">
      <alignment horizontal="center" vertical="justify" textRotation="180"/>
    </xf>
    <xf numFmtId="0" fontId="36" fillId="0" borderId="9" xfId="0" applyFont="1" applyBorder="1" applyAlignment="1">
      <alignment horizontal="center" vertical="justify" textRotation="180"/>
    </xf>
    <xf numFmtId="0" fontId="38" fillId="5" borderId="1" xfId="0" applyFont="1" applyFill="1" applyBorder="1" applyAlignment="1">
      <alignment horizontal="left"/>
    </xf>
    <xf numFmtId="0" fontId="36" fillId="2" borderId="0" xfId="0" applyFont="1" applyFill="1" applyBorder="1" applyAlignment="1">
      <alignment horizontal="center"/>
    </xf>
    <xf numFmtId="0" fontId="36" fillId="2" borderId="11" xfId="0" applyFont="1" applyFill="1" applyBorder="1" applyAlignment="1">
      <alignment horizontal="center"/>
    </xf>
    <xf numFmtId="0" fontId="36" fillId="0" borderId="1" xfId="0" applyFont="1" applyBorder="1" applyAlignment="1">
      <alignment horizontal="center"/>
    </xf>
    <xf numFmtId="0" fontId="36" fillId="2" borderId="4" xfId="0" applyFont="1" applyFill="1" applyBorder="1" applyAlignment="1">
      <alignment horizontal="center"/>
    </xf>
    <xf numFmtId="0" fontId="38" fillId="5" borderId="31" xfId="0" applyFont="1" applyFill="1" applyBorder="1" applyAlignment="1">
      <alignment horizontal="center" vertical="top" wrapText="1"/>
    </xf>
    <xf numFmtId="0" fontId="38" fillId="5" borderId="12" xfId="0" applyFont="1" applyFill="1" applyBorder="1" applyAlignment="1">
      <alignment horizontal="center" vertical="top" wrapText="1"/>
    </xf>
    <xf numFmtId="0" fontId="38" fillId="5" borderId="32" xfId="0" applyFont="1" applyFill="1" applyBorder="1" applyAlignment="1">
      <alignment horizontal="center" vertical="top" wrapText="1"/>
    </xf>
    <xf numFmtId="0" fontId="40" fillId="5" borderId="3" xfId="0" applyFont="1" applyFill="1" applyBorder="1" applyAlignment="1">
      <alignment horizontal="center" vertical="top" wrapText="1"/>
    </xf>
    <xf numFmtId="0" fontId="40" fillId="5" borderId="1" xfId="0" applyFont="1" applyFill="1" applyBorder="1" applyAlignment="1">
      <alignment horizontal="center" vertical="top" wrapText="1"/>
    </xf>
    <xf numFmtId="0" fontId="40" fillId="5" borderId="10" xfId="0" applyFont="1" applyFill="1" applyBorder="1" applyAlignment="1">
      <alignment horizontal="center" vertical="top" wrapText="1"/>
    </xf>
    <xf numFmtId="0" fontId="40" fillId="5" borderId="31" xfId="0" applyFont="1" applyFill="1" applyBorder="1" applyAlignment="1">
      <alignment horizontal="center" vertical="top" wrapText="1"/>
    </xf>
    <xf numFmtId="0" fontId="40" fillId="5" borderId="12" xfId="0" applyFont="1" applyFill="1" applyBorder="1" applyAlignment="1">
      <alignment horizontal="center" vertical="top" wrapText="1"/>
    </xf>
    <xf numFmtId="0" fontId="40" fillId="5" borderId="32" xfId="0" applyFont="1" applyFill="1" applyBorder="1" applyAlignment="1">
      <alignment horizontal="center" vertical="top" wrapText="1"/>
    </xf>
    <xf numFmtId="0" fontId="38" fillId="5" borderId="31" xfId="0" applyFont="1" applyFill="1" applyBorder="1" applyAlignment="1">
      <alignment horizontal="center" vertical="top"/>
    </xf>
    <xf numFmtId="0" fontId="38" fillId="5" borderId="12" xfId="0" applyFont="1" applyFill="1" applyBorder="1" applyAlignment="1">
      <alignment horizontal="center" vertical="top"/>
    </xf>
    <xf numFmtId="0" fontId="36" fillId="0" borderId="1" xfId="0" applyFont="1" applyBorder="1" applyAlignment="1">
      <alignment horizontal="left"/>
    </xf>
    <xf numFmtId="0" fontId="36" fillId="2" borderId="33" xfId="0" applyFont="1" applyFill="1" applyBorder="1" applyAlignment="1">
      <alignment horizontal="center"/>
    </xf>
    <xf numFmtId="0" fontId="36" fillId="2" borderId="13" xfId="0" applyFont="1" applyFill="1" applyBorder="1" applyAlignment="1">
      <alignment horizontal="center"/>
    </xf>
    <xf numFmtId="0" fontId="36" fillId="2" borderId="24" xfId="0" applyFont="1" applyFill="1" applyBorder="1" applyAlignment="1">
      <alignment horizontal="center"/>
    </xf>
    <xf numFmtId="0" fontId="37" fillId="4" borderId="3" xfId="0" applyFont="1" applyFill="1" applyBorder="1" applyAlignment="1">
      <alignment horizontal="center" vertical="top" wrapText="1"/>
    </xf>
    <xf numFmtId="0" fontId="37" fillId="4" borderId="1" xfId="0" applyFont="1" applyFill="1" applyBorder="1" applyAlignment="1">
      <alignment horizontal="center" vertical="top" wrapText="1"/>
    </xf>
    <xf numFmtId="0" fontId="37" fillId="4" borderId="10" xfId="0" applyFont="1" applyFill="1" applyBorder="1" applyAlignment="1">
      <alignment horizontal="center" vertical="top" wrapText="1"/>
    </xf>
    <xf numFmtId="0" fontId="38" fillId="3" borderId="3" xfId="0" applyFont="1" applyFill="1" applyBorder="1" applyAlignment="1">
      <alignment horizontal="justify" vertical="top" wrapText="1"/>
    </xf>
    <xf numFmtId="0" fontId="38" fillId="3" borderId="1" xfId="0" applyFont="1" applyFill="1" applyBorder="1" applyAlignment="1">
      <alignment horizontal="justify" vertical="top" wrapText="1"/>
    </xf>
    <xf numFmtId="0" fontId="38" fillId="3" borderId="10" xfId="0" applyFont="1" applyFill="1" applyBorder="1" applyAlignment="1">
      <alignment horizontal="justify" vertical="top" wrapText="1"/>
    </xf>
    <xf numFmtId="0" fontId="38" fillId="5" borderId="7" xfId="0" applyFont="1" applyFill="1" applyBorder="1" applyAlignment="1">
      <alignment horizontal="center" vertical="center" wrapText="1"/>
    </xf>
    <xf numFmtId="0" fontId="38" fillId="5" borderId="8" xfId="0" applyFont="1" applyFill="1" applyBorder="1" applyAlignment="1">
      <alignment horizontal="center" vertical="center" wrapText="1"/>
    </xf>
    <xf numFmtId="0" fontId="38" fillId="5" borderId="9" xfId="0" applyFont="1" applyFill="1" applyBorder="1" applyAlignment="1">
      <alignment horizontal="center" vertical="center" wrapText="1"/>
    </xf>
    <xf numFmtId="0" fontId="38" fillId="5" borderId="1" xfId="0" applyFont="1" applyFill="1" applyBorder="1" applyAlignment="1">
      <alignment horizontal="center" vertical="center"/>
    </xf>
    <xf numFmtId="0" fontId="36" fillId="2" borderId="4" xfId="0" applyFont="1" applyFill="1" applyBorder="1" applyAlignment="1">
      <alignment horizontal="center" vertical="justify"/>
    </xf>
    <xf numFmtId="0" fontId="36" fillId="2" borderId="11" xfId="0" applyFont="1" applyFill="1" applyBorder="1" applyAlignment="1">
      <alignment horizontal="center" vertical="justify"/>
    </xf>
    <xf numFmtId="0" fontId="38" fillId="3" borderId="19" xfId="0" applyFont="1" applyFill="1" applyBorder="1" applyAlignment="1">
      <alignment horizontal="left" vertical="top" wrapText="1"/>
    </xf>
    <xf numFmtId="0" fontId="38" fillId="3" borderId="12" xfId="0" applyFont="1" applyFill="1" applyBorder="1" applyAlignment="1">
      <alignment horizontal="left" vertical="top" wrapText="1"/>
    </xf>
    <xf numFmtId="0" fontId="38" fillId="3" borderId="20" xfId="0" applyFont="1" applyFill="1" applyBorder="1" applyAlignment="1">
      <alignment horizontal="left" vertical="top" wrapText="1"/>
    </xf>
    <xf numFmtId="0" fontId="2" fillId="0" borderId="0" xfId="0" applyFont="1" applyFill="1" applyBorder="1" applyAlignment="1">
      <alignment horizontal="justify" vertical="top" wrapText="1"/>
    </xf>
    <xf numFmtId="0" fontId="38" fillId="0" borderId="0" xfId="0" applyFont="1" applyFill="1" applyBorder="1" applyAlignment="1">
      <alignment horizontal="center" vertical="top" wrapText="1"/>
    </xf>
    <xf numFmtId="0" fontId="38" fillId="0" borderId="0" xfId="0" applyFont="1" applyFill="1" applyBorder="1" applyAlignment="1">
      <alignment horizontal="center" vertical="justify" wrapText="1"/>
    </xf>
    <xf numFmtId="0" fontId="40" fillId="7" borderId="1" xfId="0" applyFont="1" applyFill="1" applyBorder="1" applyAlignment="1">
      <alignment horizontal="center" vertical="top" wrapText="1"/>
    </xf>
    <xf numFmtId="0" fontId="37" fillId="4" borderId="23" xfId="0" applyFont="1" applyFill="1" applyBorder="1" applyAlignment="1">
      <alignment horizontal="center" vertical="top" wrapText="1"/>
    </xf>
    <xf numFmtId="0" fontId="37" fillId="4" borderId="9" xfId="0" applyFont="1" applyFill="1" applyBorder="1" applyAlignment="1">
      <alignment horizontal="center" vertical="top" wrapText="1"/>
    </xf>
    <xf numFmtId="0" fontId="37" fillId="4" borderId="34" xfId="0" applyFont="1" applyFill="1" applyBorder="1" applyAlignment="1">
      <alignment horizontal="center" vertical="top" wrapText="1"/>
    </xf>
    <xf numFmtId="0" fontId="38" fillId="5" borderId="3" xfId="0" applyFont="1" applyFill="1" applyBorder="1" applyAlignment="1">
      <alignment horizontal="center" vertical="top" wrapText="1"/>
    </xf>
    <xf numFmtId="0" fontId="38" fillId="5" borderId="1" xfId="0" applyFont="1" applyFill="1" applyBorder="1" applyAlignment="1">
      <alignment horizontal="center" vertical="top" wrapText="1"/>
    </xf>
    <xf numFmtId="0" fontId="38" fillId="5" borderId="10" xfId="0" applyFont="1" applyFill="1" applyBorder="1" applyAlignment="1">
      <alignment horizontal="center" vertical="top" wrapText="1"/>
    </xf>
    <xf numFmtId="0" fontId="38" fillId="3" borderId="31" xfId="0" applyFont="1" applyFill="1" applyBorder="1" applyAlignment="1">
      <alignment horizontal="left" vertical="top" wrapText="1"/>
    </xf>
    <xf numFmtId="0" fontId="38" fillId="3" borderId="32" xfId="0" applyFont="1" applyFill="1" applyBorder="1" applyAlignment="1">
      <alignment horizontal="left" vertical="top" wrapText="1"/>
    </xf>
    <xf numFmtId="0" fontId="51" fillId="6" borderId="0" xfId="0" applyFont="1" applyFill="1" applyAlignment="1">
      <alignment horizontal="center" vertical="center" wrapText="1"/>
    </xf>
    <xf numFmtId="0" fontId="7" fillId="0" borderId="0" xfId="0" applyFont="1" applyAlignment="1">
      <alignment horizontal="center" wrapText="1"/>
    </xf>
    <xf numFmtId="0" fontId="47" fillId="3" borderId="35" xfId="0" applyFont="1" applyFill="1" applyBorder="1" applyAlignment="1">
      <alignment horizontal="center" vertical="top"/>
    </xf>
    <xf numFmtId="0" fontId="47" fillId="3" borderId="36" xfId="0" applyFont="1" applyFill="1" applyBorder="1" applyAlignment="1">
      <alignment horizontal="center" vertical="top"/>
    </xf>
    <xf numFmtId="0" fontId="47" fillId="3" borderId="37" xfId="0" applyFont="1" applyFill="1" applyBorder="1" applyAlignment="1">
      <alignment horizontal="center" vertical="top"/>
    </xf>
    <xf numFmtId="0" fontId="47" fillId="3" borderId="2" xfId="0" applyFont="1" applyFill="1" applyBorder="1" applyAlignment="1">
      <alignment horizontal="center"/>
    </xf>
    <xf numFmtId="0" fontId="47" fillId="3" borderId="0" xfId="0" applyFont="1" applyFill="1" applyBorder="1" applyAlignment="1">
      <alignment horizontal="center"/>
    </xf>
    <xf numFmtId="0" fontId="47" fillId="3" borderId="16" xfId="0" applyFont="1" applyFill="1" applyBorder="1" applyAlignment="1">
      <alignment horizontal="center"/>
    </xf>
    <xf numFmtId="0" fontId="7" fillId="3" borderId="38" xfId="0" applyFont="1" applyFill="1" applyBorder="1" applyAlignment="1">
      <alignment horizontal="center"/>
    </xf>
    <xf numFmtId="0" fontId="7" fillId="3" borderId="39" xfId="0" applyFont="1" applyFill="1" applyBorder="1" applyAlignment="1">
      <alignment horizontal="center"/>
    </xf>
    <xf numFmtId="0" fontId="7" fillId="3" borderId="40" xfId="0" applyFont="1" applyFill="1" applyBorder="1" applyAlignment="1">
      <alignment horizontal="center"/>
    </xf>
    <xf numFmtId="0" fontId="6" fillId="0" borderId="6" xfId="0" applyFont="1" applyBorder="1" applyAlignment="1">
      <alignment horizontal="center"/>
    </xf>
    <xf numFmtId="0" fontId="7" fillId="0" borderId="0" xfId="0" applyFont="1" applyAlignment="1">
      <alignment horizontal="left"/>
    </xf>
    <xf numFmtId="0" fontId="7" fillId="0" borderId="0" xfId="0" applyFont="1" applyAlignment="1">
      <alignment horizontal="center"/>
    </xf>
    <xf numFmtId="0" fontId="6" fillId="0" borderId="6" xfId="0" applyFont="1" applyBorder="1" applyAlignment="1">
      <alignment horizontal="center" vertical="center" wrapText="1"/>
    </xf>
    <xf numFmtId="0" fontId="10" fillId="4" borderId="17" xfId="0" applyFont="1" applyFill="1" applyBorder="1" applyAlignment="1">
      <alignment horizontal="center"/>
    </xf>
    <xf numFmtId="0" fontId="10" fillId="4" borderId="18" xfId="0" applyFont="1" applyFill="1" applyBorder="1" applyAlignment="1">
      <alignment horizontal="center"/>
    </xf>
    <xf numFmtId="0" fontId="39" fillId="6" borderId="19" xfId="0" applyFont="1" applyFill="1" applyBorder="1" applyAlignment="1">
      <alignment horizontal="center"/>
    </xf>
    <xf numFmtId="0" fontId="39" fillId="6" borderId="12" xfId="0" applyFont="1" applyFill="1" applyBorder="1" applyAlignment="1">
      <alignment horizontal="center"/>
    </xf>
    <xf numFmtId="0" fontId="39" fillId="6" borderId="20" xfId="0" applyFont="1" applyFill="1" applyBorder="1" applyAlignment="1">
      <alignment horizontal="center"/>
    </xf>
    <xf numFmtId="0" fontId="20" fillId="0" borderId="1" xfId="0" applyFont="1" applyBorder="1" applyAlignment="1">
      <alignment horizontal="center"/>
    </xf>
    <xf numFmtId="0" fontId="15" fillId="4" borderId="1" xfId="0" applyFont="1" applyFill="1" applyBorder="1" applyAlignment="1">
      <alignment horizontal="center" vertical="center"/>
    </xf>
    <xf numFmtId="0" fontId="8" fillId="4" borderId="38" xfId="0" applyFont="1" applyFill="1" applyBorder="1" applyAlignment="1">
      <alignment horizontal="center"/>
    </xf>
    <xf numFmtId="0" fontId="8" fillId="4" borderId="39" xfId="0" applyFont="1" applyFill="1" applyBorder="1" applyAlignment="1">
      <alignment horizontal="center"/>
    </xf>
    <xf numFmtId="0" fontId="8" fillId="4" borderId="40" xfId="0" applyFont="1" applyFill="1" applyBorder="1" applyAlignment="1">
      <alignment horizontal="center"/>
    </xf>
    <xf numFmtId="0" fontId="7" fillId="0" borderId="1" xfId="0" applyFont="1" applyBorder="1" applyAlignment="1">
      <alignment horizontal="center" vertical="center" wrapText="1"/>
    </xf>
    <xf numFmtId="0" fontId="4" fillId="7" borderId="0"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5" fillId="0" borderId="1" xfId="0" applyFont="1" applyBorder="1" applyAlignment="1">
      <alignment horizontal="center" vertical="justify" wrapText="1"/>
    </xf>
    <xf numFmtId="0" fontId="10" fillId="4" borderId="0" xfId="0" applyFont="1" applyFill="1" applyBorder="1" applyAlignment="1">
      <alignment horizontal="center"/>
    </xf>
    <xf numFmtId="0" fontId="7" fillId="7" borderId="1" xfId="0" applyFont="1" applyFill="1" applyBorder="1" applyAlignment="1">
      <alignment horizontal="center" vertical="center" wrapText="1"/>
    </xf>
    <xf numFmtId="0" fontId="9" fillId="0" borderId="1" xfId="0" applyFont="1" applyBorder="1" applyAlignment="1">
      <alignment horizontal="center" vertical="justify" wrapText="1"/>
    </xf>
    <xf numFmtId="0" fontId="45" fillId="4" borderId="33" xfId="0" applyFont="1" applyFill="1" applyBorder="1" applyAlignment="1">
      <alignment horizontal="center" vertical="center" wrapText="1"/>
    </xf>
    <xf numFmtId="0" fontId="45" fillId="4" borderId="13" xfId="0" applyFont="1" applyFill="1" applyBorder="1" applyAlignment="1">
      <alignment horizontal="center" vertical="center" wrapText="1"/>
    </xf>
    <xf numFmtId="0" fontId="45" fillId="4" borderId="24" xfId="0" applyFont="1" applyFill="1" applyBorder="1" applyAlignment="1">
      <alignment horizontal="center" vertical="center" wrapText="1"/>
    </xf>
  </cellXfs>
  <cellStyles count="3">
    <cellStyle name="Hipervínculo" xfId="1" builtinId="8"/>
    <cellStyle name="Normal" xfId="0" builtinId="0"/>
    <cellStyle name="Porcentaje" xfId="2" builtinId="5"/>
  </cellStyles>
  <dxfs count="7">
    <dxf>
      <font>
        <b/>
        <i val="0"/>
        <condense val="0"/>
        <extend val="0"/>
        <color indexed="17"/>
      </font>
    </dxf>
    <dxf>
      <font>
        <b/>
        <i val="0"/>
        <condense val="0"/>
        <extend val="0"/>
        <color indexed="10"/>
      </font>
    </dxf>
    <dxf>
      <font>
        <b/>
        <i val="0"/>
        <condense val="0"/>
        <extend val="0"/>
        <color indexed="17"/>
      </font>
    </dxf>
    <dxf>
      <font>
        <b/>
        <i val="0"/>
        <condense val="0"/>
        <extend val="0"/>
        <color indexed="52"/>
      </font>
    </dxf>
    <dxf>
      <font>
        <b/>
        <i val="0"/>
        <condense val="0"/>
        <extend val="0"/>
        <color indexed="10"/>
      </font>
    </dxf>
    <dxf>
      <font>
        <b/>
        <i val="0"/>
        <condense val="0"/>
        <extend val="0"/>
        <color indexed="10"/>
      </font>
    </dxf>
    <dxf>
      <font>
        <b/>
        <i val="0"/>
        <condense val="0"/>
        <extend val="0"/>
        <color indexed="17"/>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GRÁFICA</a:t>
            </a:r>
            <a:r>
              <a:rPr lang="en-US" sz="1600" b="1" baseline="0"/>
              <a:t> DE CUMPLIMIENTO DE BUENAS PRÁCTICAS DE MANUFACTURA SEGÚN PORCENTAJE DE CUMPLIMIENTO POR ITEM</a:t>
            </a:r>
            <a:endParaRPr lang="en-US" sz="1600" b="1"/>
          </a:p>
        </c:rich>
      </c:tx>
      <c:layout/>
      <c:overlay val="0"/>
      <c:spPr>
        <a:noFill/>
        <a:ln w="25400">
          <a:noFill/>
        </a:ln>
      </c:spPr>
    </c:title>
    <c:autoTitleDeleted val="0"/>
    <c:plotArea>
      <c:layout/>
      <c:radarChart>
        <c:radarStyle val="marker"/>
        <c:varyColors val="0"/>
        <c:ser>
          <c:idx val="2"/>
          <c:order val="0"/>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'Reporte '!$B$6:$B$10</c:f>
              <c:strCache>
                <c:ptCount val="5"/>
                <c:pt idx="0">
                  <c:v>Edificio</c:v>
                </c:pt>
                <c:pt idx="1">
                  <c:v>Equipo y Utensilios</c:v>
                </c:pt>
                <c:pt idx="2">
                  <c:v>Personal</c:v>
                </c:pt>
                <c:pt idx="3">
                  <c:v>Control en el proceso y en la producción</c:v>
                </c:pt>
                <c:pt idx="4">
                  <c:v>Almacenamiento y distribución</c:v>
                </c:pt>
              </c:strCache>
            </c:strRef>
          </c:cat>
          <c:val>
            <c:numRef>
              <c:f>'Reporte '!$E$6:$E$10</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258-48C1-910C-66776C32885D}"/>
            </c:ext>
          </c:extLst>
        </c:ser>
        <c:ser>
          <c:idx val="3"/>
          <c:order val="1"/>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'Reporte '!$B$6:$B$10</c:f>
              <c:strCache>
                <c:ptCount val="5"/>
                <c:pt idx="0">
                  <c:v>Edificio</c:v>
                </c:pt>
                <c:pt idx="1">
                  <c:v>Equipo y Utensilios</c:v>
                </c:pt>
                <c:pt idx="2">
                  <c:v>Personal</c:v>
                </c:pt>
                <c:pt idx="3">
                  <c:v>Control en el proceso y en la producción</c:v>
                </c:pt>
                <c:pt idx="4">
                  <c:v>Almacenamiento y distribución</c:v>
                </c:pt>
              </c:strCache>
            </c:strRef>
          </c:cat>
          <c:val>
            <c:numRef>
              <c:f>'Reporte '!$F$6:$F$10</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1-E258-48C1-910C-66776C32885D}"/>
            </c:ext>
          </c:extLst>
        </c:ser>
        <c:dLbls>
          <c:showLegendKey val="0"/>
          <c:showVal val="0"/>
          <c:showCatName val="0"/>
          <c:showSerName val="0"/>
          <c:showPercent val="0"/>
          <c:showBubbleSize val="0"/>
        </c:dLbls>
        <c:axId val="1449859343"/>
        <c:axId val="1"/>
      </c:radarChart>
      <c:catAx>
        <c:axId val="1449859343"/>
        <c:scaling>
          <c:orientation val="minMax"/>
        </c:scaling>
        <c:delete val="0"/>
        <c:axPos val="b"/>
        <c:majorGridlines>
          <c:spPr>
            <a:ln w="9525">
              <a:noFill/>
            </a:ln>
          </c:spPr>
        </c:majorGridlines>
        <c:numFmt formatCode="General" sourceLinked="1"/>
        <c:majorTickMark val="out"/>
        <c:minorTickMark val="none"/>
        <c:tickLblPos val="nextTo"/>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9859343"/>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19050</xdr:colOff>
      <xdr:row>13</xdr:row>
      <xdr:rowOff>123825</xdr:rowOff>
    </xdr:from>
    <xdr:to>
      <xdr:col>8</xdr:col>
      <xdr:colOff>752475</xdr:colOff>
      <xdr:row>49</xdr:row>
      <xdr:rowOff>66675</xdr:rowOff>
    </xdr:to>
    <xdr:graphicFrame macro="">
      <xdr:nvGraphicFramePr>
        <xdr:cNvPr id="146443"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extwprlegs1.fao.org/docs/pdf/nic98358.pdf"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4"/>
  <sheetViews>
    <sheetView topLeftCell="A289" zoomScale="130" zoomScaleNormal="130" workbookViewId="0">
      <selection activeCell="D68" sqref="A68:XFD68"/>
    </sheetView>
  </sheetViews>
  <sheetFormatPr baseColWidth="10" defaultRowHeight="12.75" x14ac:dyDescent="0.2"/>
  <cols>
    <col min="1" max="1" width="14.7109375" style="6" customWidth="1"/>
    <col min="2" max="2" width="3.7109375" style="4" customWidth="1"/>
    <col min="3" max="3" width="34.5703125" style="4" customWidth="1"/>
    <col min="4" max="4" width="32.42578125" style="4" customWidth="1"/>
    <col min="5" max="5" width="13.28515625" style="4" customWidth="1"/>
    <col min="6" max="31" width="11.42578125" style="49"/>
    <col min="32" max="16384" width="11.42578125" style="4"/>
  </cols>
  <sheetData>
    <row r="1" spans="1:5" s="49" customFormat="1" ht="39" customHeight="1" x14ac:dyDescent="0.2">
      <c r="A1" s="151" t="s">
        <v>301</v>
      </c>
      <c r="B1" s="151"/>
      <c r="C1" s="151"/>
      <c r="D1" s="151"/>
      <c r="E1" s="151"/>
    </row>
    <row r="2" spans="1:5" s="49" customFormat="1" ht="13.5" thickBot="1" x14ac:dyDescent="0.25">
      <c r="A2" s="50"/>
    </row>
    <row r="3" spans="1:5" ht="22.5" customHeight="1" x14ac:dyDescent="0.2">
      <c r="A3" s="158" t="s">
        <v>190</v>
      </c>
      <c r="B3" s="160" t="s">
        <v>191</v>
      </c>
      <c r="C3" s="160"/>
      <c r="D3" s="160" t="s">
        <v>192</v>
      </c>
      <c r="E3" s="162" t="s">
        <v>193</v>
      </c>
    </row>
    <row r="4" spans="1:5" ht="12.75" customHeight="1" x14ac:dyDescent="0.2">
      <c r="A4" s="159"/>
      <c r="B4" s="161"/>
      <c r="C4" s="161"/>
      <c r="D4" s="161"/>
      <c r="E4" s="163"/>
    </row>
    <row r="5" spans="1:5" x14ac:dyDescent="0.2">
      <c r="A5" s="159"/>
      <c r="B5" s="161"/>
      <c r="C5" s="161"/>
      <c r="D5" s="161"/>
      <c r="E5" s="163"/>
    </row>
    <row r="6" spans="1:5" ht="13.5" customHeight="1" x14ac:dyDescent="0.2">
      <c r="A6" s="119" t="s">
        <v>302</v>
      </c>
      <c r="B6" s="120"/>
      <c r="C6" s="120"/>
      <c r="D6" s="120"/>
      <c r="E6" s="121"/>
    </row>
    <row r="7" spans="1:5" ht="13.5" customHeight="1" x14ac:dyDescent="0.2">
      <c r="A7" s="152" t="s">
        <v>194</v>
      </c>
      <c r="B7" s="153"/>
      <c r="C7" s="153"/>
      <c r="D7" s="153"/>
      <c r="E7" s="154"/>
    </row>
    <row r="8" spans="1:5" ht="13.5" customHeight="1" x14ac:dyDescent="0.2">
      <c r="A8" s="155" t="s">
        <v>195</v>
      </c>
      <c r="B8" s="156"/>
      <c r="C8" s="156"/>
      <c r="D8" s="156"/>
      <c r="E8" s="157"/>
    </row>
    <row r="9" spans="1:5" ht="13.5" customHeight="1" x14ac:dyDescent="0.2">
      <c r="A9" s="108" t="s">
        <v>196</v>
      </c>
      <c r="B9" s="113" t="s">
        <v>197</v>
      </c>
      <c r="C9" s="114" t="s">
        <v>198</v>
      </c>
      <c r="D9" s="114" t="s">
        <v>325</v>
      </c>
      <c r="E9" s="109">
        <v>1</v>
      </c>
    </row>
    <row r="10" spans="1:5" ht="24" customHeight="1" x14ac:dyDescent="0.2">
      <c r="A10" s="108"/>
      <c r="B10" s="113"/>
      <c r="C10" s="114"/>
      <c r="D10" s="114"/>
      <c r="E10" s="109"/>
    </row>
    <row r="11" spans="1:5" ht="32.25" customHeight="1" x14ac:dyDescent="0.2">
      <c r="A11" s="108"/>
      <c r="B11" s="42" t="s">
        <v>199</v>
      </c>
      <c r="C11" s="43" t="s">
        <v>200</v>
      </c>
      <c r="D11" s="43" t="s">
        <v>326</v>
      </c>
      <c r="E11" s="58">
        <v>0.5</v>
      </c>
    </row>
    <row r="12" spans="1:5" ht="32.25" customHeight="1" x14ac:dyDescent="0.2">
      <c r="A12" s="108"/>
      <c r="B12" s="42" t="s">
        <v>201</v>
      </c>
      <c r="C12" s="43" t="s">
        <v>324</v>
      </c>
      <c r="D12" s="43" t="s">
        <v>327</v>
      </c>
      <c r="E12" s="58">
        <v>0</v>
      </c>
    </row>
    <row r="13" spans="1:5" ht="13.5" customHeight="1" x14ac:dyDescent="0.2">
      <c r="A13" s="108" t="s">
        <v>381</v>
      </c>
      <c r="B13" s="113" t="s">
        <v>197</v>
      </c>
      <c r="C13" s="114" t="s">
        <v>202</v>
      </c>
      <c r="D13" s="114" t="s">
        <v>383</v>
      </c>
      <c r="E13" s="109">
        <v>1</v>
      </c>
    </row>
    <row r="14" spans="1:5" ht="13.5" customHeight="1" x14ac:dyDescent="0.2">
      <c r="A14" s="108"/>
      <c r="B14" s="113"/>
      <c r="C14" s="114"/>
      <c r="D14" s="114"/>
      <c r="E14" s="109"/>
    </row>
    <row r="15" spans="1:5" ht="21" customHeight="1" x14ac:dyDescent="0.2">
      <c r="A15" s="108"/>
      <c r="B15" s="113"/>
      <c r="C15" s="114"/>
      <c r="D15" s="114"/>
      <c r="E15" s="109"/>
    </row>
    <row r="16" spans="1:5" ht="45.75" customHeight="1" x14ac:dyDescent="0.2">
      <c r="A16" s="108"/>
      <c r="B16" s="42" t="s">
        <v>199</v>
      </c>
      <c r="C16" s="43" t="s">
        <v>203</v>
      </c>
      <c r="D16" s="114"/>
      <c r="E16" s="109"/>
    </row>
    <row r="17" spans="1:5" ht="13.5" customHeight="1" x14ac:dyDescent="0.2">
      <c r="A17" s="108"/>
      <c r="B17" s="113" t="s">
        <v>201</v>
      </c>
      <c r="C17" s="114" t="s">
        <v>204</v>
      </c>
      <c r="D17" s="114" t="s">
        <v>382</v>
      </c>
      <c r="E17" s="109">
        <v>0.5</v>
      </c>
    </row>
    <row r="18" spans="1:5" ht="28.5" customHeight="1" x14ac:dyDescent="0.2">
      <c r="A18" s="108"/>
      <c r="B18" s="113"/>
      <c r="C18" s="114"/>
      <c r="D18" s="114"/>
      <c r="E18" s="109"/>
    </row>
    <row r="19" spans="1:5" ht="24" customHeight="1" x14ac:dyDescent="0.2">
      <c r="A19" s="108"/>
      <c r="B19" s="113" t="s">
        <v>205</v>
      </c>
      <c r="C19" s="114" t="s">
        <v>206</v>
      </c>
      <c r="D19" s="114" t="s">
        <v>384</v>
      </c>
      <c r="E19" s="109">
        <v>0</v>
      </c>
    </row>
    <row r="20" spans="1:5" ht="22.5" customHeight="1" x14ac:dyDescent="0.2">
      <c r="A20" s="108"/>
      <c r="B20" s="113"/>
      <c r="C20" s="114"/>
      <c r="D20" s="114"/>
      <c r="E20" s="109"/>
    </row>
    <row r="21" spans="1:5" ht="13.5" customHeight="1" x14ac:dyDescent="0.2">
      <c r="A21" s="110" t="s">
        <v>207</v>
      </c>
      <c r="B21" s="114"/>
      <c r="C21" s="114"/>
      <c r="D21" s="114"/>
      <c r="E21" s="150"/>
    </row>
    <row r="22" spans="1:5" ht="45" customHeight="1" x14ac:dyDescent="0.2">
      <c r="A22" s="108" t="s">
        <v>385</v>
      </c>
      <c r="B22" s="42" t="s">
        <v>197</v>
      </c>
      <c r="C22" s="43" t="s">
        <v>208</v>
      </c>
      <c r="D22" s="43" t="s">
        <v>387</v>
      </c>
      <c r="E22" s="58">
        <v>1</v>
      </c>
    </row>
    <row r="23" spans="1:5" ht="44.25" customHeight="1" x14ac:dyDescent="0.2">
      <c r="A23" s="108"/>
      <c r="B23" s="42" t="s">
        <v>199</v>
      </c>
      <c r="C23" s="43" t="s">
        <v>386</v>
      </c>
      <c r="D23" s="43" t="s">
        <v>388</v>
      </c>
      <c r="E23" s="58">
        <v>0.5</v>
      </c>
    </row>
    <row r="24" spans="1:5" ht="45.75" customHeight="1" x14ac:dyDescent="0.2">
      <c r="A24" s="108"/>
      <c r="B24" s="113" t="s">
        <v>201</v>
      </c>
      <c r="C24" s="114" t="s">
        <v>209</v>
      </c>
      <c r="D24" s="44" t="s">
        <v>389</v>
      </c>
      <c r="E24" s="109">
        <v>0</v>
      </c>
    </row>
    <row r="25" spans="1:5" ht="51" customHeight="1" x14ac:dyDescent="0.2">
      <c r="A25" s="108"/>
      <c r="B25" s="113"/>
      <c r="C25" s="114"/>
      <c r="D25" s="43" t="s">
        <v>390</v>
      </c>
      <c r="E25" s="109"/>
    </row>
    <row r="26" spans="1:5" x14ac:dyDescent="0.2">
      <c r="A26" s="164" t="s">
        <v>210</v>
      </c>
      <c r="B26" s="165"/>
      <c r="C26" s="165"/>
      <c r="D26" s="165"/>
      <c r="E26" s="166"/>
    </row>
    <row r="27" spans="1:5" x14ac:dyDescent="0.2">
      <c r="A27" s="155" t="s">
        <v>211</v>
      </c>
      <c r="B27" s="167"/>
      <c r="C27" s="167"/>
      <c r="D27" s="167"/>
      <c r="E27" s="168"/>
    </row>
    <row r="28" spans="1:5" ht="15.75" customHeight="1" x14ac:dyDescent="0.2">
      <c r="A28" s="108" t="s">
        <v>391</v>
      </c>
      <c r="B28" s="113" t="s">
        <v>197</v>
      </c>
      <c r="C28" s="114" t="s">
        <v>212</v>
      </c>
      <c r="D28" s="114" t="s">
        <v>213</v>
      </c>
      <c r="E28" s="109">
        <v>1</v>
      </c>
    </row>
    <row r="29" spans="1:5" ht="44.25" customHeight="1" x14ac:dyDescent="0.2">
      <c r="A29" s="108"/>
      <c r="B29" s="113"/>
      <c r="C29" s="114"/>
      <c r="D29" s="114"/>
      <c r="E29" s="109"/>
    </row>
    <row r="30" spans="1:5" ht="12.75" customHeight="1" x14ac:dyDescent="0.2">
      <c r="A30" s="108"/>
      <c r="B30" s="113" t="s">
        <v>199</v>
      </c>
      <c r="C30" s="114" t="s">
        <v>392</v>
      </c>
      <c r="D30" s="114" t="s">
        <v>393</v>
      </c>
      <c r="E30" s="109">
        <v>0.5</v>
      </c>
    </row>
    <row r="31" spans="1:5" ht="12.75" customHeight="1" x14ac:dyDescent="0.2">
      <c r="A31" s="108"/>
      <c r="B31" s="113"/>
      <c r="C31" s="114"/>
      <c r="D31" s="114"/>
      <c r="E31" s="109"/>
    </row>
    <row r="32" spans="1:5" ht="12" customHeight="1" x14ac:dyDescent="0.2">
      <c r="A32" s="108"/>
      <c r="B32" s="113"/>
      <c r="C32" s="114"/>
      <c r="D32" s="114"/>
      <c r="E32" s="109"/>
    </row>
    <row r="33" spans="1:5" ht="77.25" customHeight="1" x14ac:dyDescent="0.2">
      <c r="A33" s="108"/>
      <c r="B33" s="113"/>
      <c r="C33" s="114"/>
      <c r="D33" s="114"/>
      <c r="E33" s="109"/>
    </row>
    <row r="34" spans="1:5" ht="12.75" customHeight="1" x14ac:dyDescent="0.2">
      <c r="A34" s="108"/>
      <c r="B34" s="113" t="s">
        <v>201</v>
      </c>
      <c r="C34" s="114" t="s">
        <v>214</v>
      </c>
      <c r="D34" s="114" t="s">
        <v>394</v>
      </c>
      <c r="E34" s="109">
        <v>0</v>
      </c>
    </row>
    <row r="35" spans="1:5" ht="12.75" customHeight="1" x14ac:dyDescent="0.2">
      <c r="A35" s="108"/>
      <c r="B35" s="113"/>
      <c r="C35" s="114"/>
      <c r="D35" s="114"/>
      <c r="E35" s="109"/>
    </row>
    <row r="36" spans="1:5" ht="12.75" customHeight="1" x14ac:dyDescent="0.2">
      <c r="A36" s="108"/>
      <c r="B36" s="113"/>
      <c r="C36" s="114"/>
      <c r="D36" s="114"/>
      <c r="E36" s="109"/>
    </row>
    <row r="37" spans="1:5" ht="70.5" customHeight="1" x14ac:dyDescent="0.2">
      <c r="A37" s="108"/>
      <c r="B37" s="113"/>
      <c r="C37" s="114"/>
      <c r="D37" s="114"/>
      <c r="E37" s="109"/>
    </row>
    <row r="38" spans="1:5" ht="17.25" customHeight="1" x14ac:dyDescent="0.2">
      <c r="A38" s="108" t="s">
        <v>395</v>
      </c>
      <c r="B38" s="113" t="s">
        <v>197</v>
      </c>
      <c r="C38" s="114" t="s">
        <v>215</v>
      </c>
      <c r="D38" s="43" t="s">
        <v>216</v>
      </c>
      <c r="E38" s="58">
        <v>2</v>
      </c>
    </row>
    <row r="39" spans="1:5" ht="33.75" customHeight="1" x14ac:dyDescent="0.2">
      <c r="A39" s="138"/>
      <c r="B39" s="113"/>
      <c r="C39" s="114"/>
      <c r="D39" s="43" t="s">
        <v>217</v>
      </c>
      <c r="E39" s="58">
        <v>1</v>
      </c>
    </row>
    <row r="40" spans="1:5" ht="12.75" customHeight="1" x14ac:dyDescent="0.2">
      <c r="A40" s="108"/>
      <c r="B40" s="113" t="s">
        <v>199</v>
      </c>
      <c r="C40" s="114" t="s">
        <v>396</v>
      </c>
      <c r="D40" s="114" t="s">
        <v>397</v>
      </c>
      <c r="E40" s="109">
        <v>0</v>
      </c>
    </row>
    <row r="41" spans="1:5" ht="32.25" customHeight="1" x14ac:dyDescent="0.2">
      <c r="A41" s="138"/>
      <c r="B41" s="113"/>
      <c r="C41" s="114"/>
      <c r="D41" s="114"/>
      <c r="E41" s="109"/>
    </row>
    <row r="42" spans="1:5" ht="35.25" customHeight="1" x14ac:dyDescent="0.2">
      <c r="A42" s="139" t="s">
        <v>398</v>
      </c>
      <c r="B42" s="113" t="s">
        <v>197</v>
      </c>
      <c r="C42" s="114" t="s">
        <v>399</v>
      </c>
      <c r="D42" s="114" t="s">
        <v>218</v>
      </c>
      <c r="E42" s="109">
        <v>1</v>
      </c>
    </row>
    <row r="43" spans="1:5" ht="23.25" customHeight="1" x14ac:dyDescent="0.2">
      <c r="A43" s="140"/>
      <c r="B43" s="113"/>
      <c r="C43" s="114"/>
      <c r="D43" s="114"/>
      <c r="E43" s="109"/>
    </row>
    <row r="44" spans="1:5" ht="12.75" customHeight="1" x14ac:dyDescent="0.2">
      <c r="A44" s="140"/>
      <c r="B44" s="113" t="s">
        <v>199</v>
      </c>
      <c r="C44" s="114" t="s">
        <v>400</v>
      </c>
      <c r="D44" s="114" t="s">
        <v>219</v>
      </c>
      <c r="E44" s="109">
        <v>0.5</v>
      </c>
    </row>
    <row r="45" spans="1:5" ht="35.25" customHeight="1" x14ac:dyDescent="0.2">
      <c r="A45" s="140"/>
      <c r="B45" s="113"/>
      <c r="C45" s="114"/>
      <c r="D45" s="114"/>
      <c r="E45" s="109"/>
    </row>
    <row r="46" spans="1:5" ht="34.5" customHeight="1" x14ac:dyDescent="0.2">
      <c r="A46" s="141"/>
      <c r="B46" s="63" t="s">
        <v>201</v>
      </c>
      <c r="C46" s="63" t="s">
        <v>401</v>
      </c>
      <c r="D46" s="63" t="s">
        <v>402</v>
      </c>
      <c r="E46" s="62">
        <v>0</v>
      </c>
    </row>
    <row r="47" spans="1:5" ht="75" customHeight="1" x14ac:dyDescent="0.2">
      <c r="A47" s="146" t="s">
        <v>341</v>
      </c>
      <c r="B47" s="144" t="s">
        <v>197</v>
      </c>
      <c r="C47" s="142" t="s">
        <v>607</v>
      </c>
      <c r="D47" s="63" t="s">
        <v>605</v>
      </c>
      <c r="E47" s="62">
        <v>1</v>
      </c>
    </row>
    <row r="48" spans="1:5" ht="78" customHeight="1" x14ac:dyDescent="0.2">
      <c r="A48" s="147"/>
      <c r="B48" s="145"/>
      <c r="C48" s="143"/>
      <c r="D48" s="63" t="s">
        <v>606</v>
      </c>
      <c r="E48" s="62">
        <v>0</v>
      </c>
    </row>
    <row r="49" spans="1:5" ht="78" customHeight="1" x14ac:dyDescent="0.2">
      <c r="A49" s="148" t="s">
        <v>608</v>
      </c>
      <c r="B49" s="144" t="s">
        <v>197</v>
      </c>
      <c r="C49" s="144" t="s">
        <v>610</v>
      </c>
      <c r="D49" s="63" t="s">
        <v>609</v>
      </c>
      <c r="E49" s="62">
        <v>1</v>
      </c>
    </row>
    <row r="50" spans="1:5" ht="29.25" customHeight="1" x14ac:dyDescent="0.2">
      <c r="A50" s="149"/>
      <c r="B50" s="145"/>
      <c r="C50" s="145"/>
      <c r="D50" s="63" t="s">
        <v>609</v>
      </c>
      <c r="E50" s="62">
        <v>0</v>
      </c>
    </row>
    <row r="51" spans="1:5" ht="18.75" customHeight="1" x14ac:dyDescent="0.2">
      <c r="A51" s="110" t="s">
        <v>220</v>
      </c>
      <c r="B51" s="111"/>
      <c r="C51" s="111"/>
      <c r="D51" s="111"/>
      <c r="E51" s="112"/>
    </row>
    <row r="52" spans="1:5" ht="31.5" customHeight="1" x14ac:dyDescent="0.2">
      <c r="A52" s="108" t="s">
        <v>410</v>
      </c>
      <c r="B52" s="113" t="s">
        <v>197</v>
      </c>
      <c r="C52" s="114" t="s">
        <v>403</v>
      </c>
      <c r="D52" s="43" t="s">
        <v>216</v>
      </c>
      <c r="E52" s="58">
        <v>1</v>
      </c>
    </row>
    <row r="53" spans="1:5" ht="18" customHeight="1" x14ac:dyDescent="0.2">
      <c r="A53" s="108"/>
      <c r="B53" s="113"/>
      <c r="C53" s="114"/>
      <c r="D53" s="114" t="s">
        <v>405</v>
      </c>
      <c r="E53" s="109">
        <v>0.5</v>
      </c>
    </row>
    <row r="54" spans="1:5" ht="33" customHeight="1" x14ac:dyDescent="0.2">
      <c r="A54" s="108"/>
      <c r="B54" s="113"/>
      <c r="C54" s="114"/>
      <c r="D54" s="114"/>
      <c r="E54" s="109"/>
    </row>
    <row r="55" spans="1:5" ht="24" customHeight="1" x14ac:dyDescent="0.2">
      <c r="A55" s="108"/>
      <c r="B55" s="113" t="s">
        <v>199</v>
      </c>
      <c r="C55" s="114" t="s">
        <v>404</v>
      </c>
      <c r="D55" s="114" t="s">
        <v>406</v>
      </c>
      <c r="E55" s="109">
        <v>0</v>
      </c>
    </row>
    <row r="56" spans="1:5" ht="13.5" customHeight="1" x14ac:dyDescent="0.2">
      <c r="A56" s="108"/>
      <c r="B56" s="113"/>
      <c r="C56" s="114"/>
      <c r="D56" s="114"/>
      <c r="E56" s="109"/>
    </row>
    <row r="57" spans="1:5" ht="27" customHeight="1" x14ac:dyDescent="0.2">
      <c r="A57" s="108" t="s">
        <v>409</v>
      </c>
      <c r="B57" s="113" t="s">
        <v>197</v>
      </c>
      <c r="C57" s="114" t="s">
        <v>221</v>
      </c>
      <c r="D57" s="43" t="s">
        <v>222</v>
      </c>
      <c r="E57" s="58">
        <v>1</v>
      </c>
    </row>
    <row r="58" spans="1:5" ht="30.75" customHeight="1" x14ac:dyDescent="0.2">
      <c r="A58" s="108"/>
      <c r="B58" s="113"/>
      <c r="C58" s="114"/>
      <c r="D58" s="43" t="s">
        <v>223</v>
      </c>
      <c r="E58" s="58">
        <v>0</v>
      </c>
    </row>
    <row r="59" spans="1:5" ht="31.5" customHeight="1" x14ac:dyDescent="0.2">
      <c r="A59" s="108" t="s">
        <v>408</v>
      </c>
      <c r="B59" s="113" t="s">
        <v>197</v>
      </c>
      <c r="C59" s="114" t="s">
        <v>224</v>
      </c>
      <c r="D59" s="43" t="s">
        <v>222</v>
      </c>
      <c r="E59" s="58">
        <v>1</v>
      </c>
    </row>
    <row r="60" spans="1:5" ht="36" customHeight="1" x14ac:dyDescent="0.2">
      <c r="A60" s="108"/>
      <c r="B60" s="113"/>
      <c r="C60" s="114"/>
      <c r="D60" s="43" t="s">
        <v>223</v>
      </c>
      <c r="E60" s="58">
        <v>0</v>
      </c>
    </row>
    <row r="61" spans="1:5" ht="26.25" customHeight="1" x14ac:dyDescent="0.2">
      <c r="A61" s="108" t="s">
        <v>407</v>
      </c>
      <c r="B61" s="113" t="s">
        <v>197</v>
      </c>
      <c r="C61" s="114" t="s">
        <v>411</v>
      </c>
      <c r="D61" s="43" t="s">
        <v>222</v>
      </c>
      <c r="E61" s="58">
        <v>1</v>
      </c>
    </row>
    <row r="62" spans="1:5" ht="29.25" customHeight="1" x14ac:dyDescent="0.2">
      <c r="A62" s="108"/>
      <c r="B62" s="113"/>
      <c r="C62" s="114"/>
      <c r="D62" s="43" t="s">
        <v>225</v>
      </c>
      <c r="E62" s="58">
        <v>0</v>
      </c>
    </row>
    <row r="63" spans="1:5" x14ac:dyDescent="0.2">
      <c r="A63" s="110" t="s">
        <v>226</v>
      </c>
      <c r="B63" s="111"/>
      <c r="C63" s="111"/>
      <c r="D63" s="111"/>
      <c r="E63" s="112"/>
    </row>
    <row r="64" spans="1:5" ht="12.75" customHeight="1" x14ac:dyDescent="0.2">
      <c r="A64" s="108" t="s">
        <v>412</v>
      </c>
      <c r="B64" s="113" t="s">
        <v>197</v>
      </c>
      <c r="C64" s="114" t="s">
        <v>227</v>
      </c>
      <c r="D64" s="114" t="s">
        <v>414</v>
      </c>
      <c r="E64" s="109">
        <v>1</v>
      </c>
    </row>
    <row r="65" spans="1:5" ht="33.75" customHeight="1" x14ac:dyDescent="0.2">
      <c r="A65" s="108"/>
      <c r="B65" s="113"/>
      <c r="C65" s="114"/>
      <c r="D65" s="114"/>
      <c r="E65" s="109"/>
    </row>
    <row r="66" spans="1:5" ht="12.75" customHeight="1" x14ac:dyDescent="0.2">
      <c r="A66" s="108"/>
      <c r="B66" s="113"/>
      <c r="C66" s="114"/>
      <c r="D66" s="114" t="s">
        <v>228</v>
      </c>
      <c r="E66" s="109">
        <v>0.5</v>
      </c>
    </row>
    <row r="67" spans="1:5" ht="28.5" customHeight="1" x14ac:dyDescent="0.2">
      <c r="A67" s="108"/>
      <c r="B67" s="113"/>
      <c r="C67" s="114"/>
      <c r="D67" s="114"/>
      <c r="E67" s="109"/>
    </row>
    <row r="68" spans="1:5" ht="27" customHeight="1" x14ac:dyDescent="0.2">
      <c r="A68" s="108"/>
      <c r="B68" s="113"/>
      <c r="C68" s="114"/>
      <c r="D68" s="43" t="s">
        <v>415</v>
      </c>
      <c r="E68" s="58">
        <v>0</v>
      </c>
    </row>
    <row r="69" spans="1:5" ht="48.75" customHeight="1" x14ac:dyDescent="0.2">
      <c r="A69" s="108" t="s">
        <v>413</v>
      </c>
      <c r="B69" s="42" t="s">
        <v>197</v>
      </c>
      <c r="C69" s="43" t="s">
        <v>229</v>
      </c>
      <c r="D69" s="43" t="s">
        <v>230</v>
      </c>
      <c r="E69" s="58">
        <v>1</v>
      </c>
    </row>
    <row r="70" spans="1:5" ht="18" customHeight="1" x14ac:dyDescent="0.2">
      <c r="A70" s="108"/>
      <c r="B70" s="42" t="s">
        <v>199</v>
      </c>
      <c r="C70" s="43" t="s">
        <v>231</v>
      </c>
      <c r="D70" s="43" t="s">
        <v>232</v>
      </c>
      <c r="E70" s="58">
        <v>0.5</v>
      </c>
    </row>
    <row r="71" spans="1:5" ht="21" customHeight="1" x14ac:dyDescent="0.2">
      <c r="A71" s="108"/>
      <c r="B71" s="42" t="s">
        <v>201</v>
      </c>
      <c r="C71" s="43" t="s">
        <v>233</v>
      </c>
      <c r="D71" s="107" t="s">
        <v>234</v>
      </c>
      <c r="E71" s="109">
        <v>0</v>
      </c>
    </row>
    <row r="72" spans="1:5" ht="30" customHeight="1" x14ac:dyDescent="0.2">
      <c r="A72" s="108"/>
      <c r="B72" s="42" t="s">
        <v>205</v>
      </c>
      <c r="C72" s="43" t="s">
        <v>235</v>
      </c>
      <c r="D72" s="107"/>
      <c r="E72" s="109"/>
    </row>
    <row r="73" spans="1:5" x14ac:dyDescent="0.2">
      <c r="A73" s="110" t="s">
        <v>236</v>
      </c>
      <c r="B73" s="111"/>
      <c r="C73" s="111"/>
      <c r="D73" s="111"/>
      <c r="E73" s="112"/>
    </row>
    <row r="74" spans="1:5" ht="39" customHeight="1" x14ac:dyDescent="0.2">
      <c r="A74" s="108" t="s">
        <v>237</v>
      </c>
      <c r="B74" s="113" t="s">
        <v>197</v>
      </c>
      <c r="C74" s="114" t="s">
        <v>238</v>
      </c>
      <c r="D74" s="114" t="s">
        <v>239</v>
      </c>
      <c r="E74" s="109">
        <v>1</v>
      </c>
    </row>
    <row r="75" spans="1:5" ht="21.75" customHeight="1" x14ac:dyDescent="0.2">
      <c r="A75" s="108"/>
      <c r="B75" s="113"/>
      <c r="C75" s="114"/>
      <c r="D75" s="114"/>
      <c r="E75" s="109"/>
    </row>
    <row r="76" spans="1:5" ht="20.25" customHeight="1" x14ac:dyDescent="0.2">
      <c r="A76" s="108"/>
      <c r="B76" s="113" t="s">
        <v>199</v>
      </c>
      <c r="C76" s="114" t="s">
        <v>416</v>
      </c>
      <c r="D76" s="114" t="s">
        <v>260</v>
      </c>
      <c r="E76" s="109">
        <v>0</v>
      </c>
    </row>
    <row r="77" spans="1:5" ht="41.25" customHeight="1" x14ac:dyDescent="0.2">
      <c r="A77" s="108"/>
      <c r="B77" s="113"/>
      <c r="C77" s="114"/>
      <c r="D77" s="114"/>
      <c r="E77" s="109"/>
    </row>
    <row r="78" spans="1:5" x14ac:dyDescent="0.2">
      <c r="A78" s="110" t="s">
        <v>240</v>
      </c>
      <c r="B78" s="111"/>
      <c r="C78" s="111"/>
      <c r="D78" s="111"/>
      <c r="E78" s="112"/>
    </row>
    <row r="79" spans="1:5" ht="27.75" customHeight="1" x14ac:dyDescent="0.2">
      <c r="A79" s="108" t="s">
        <v>241</v>
      </c>
      <c r="B79" s="42" t="s">
        <v>197</v>
      </c>
      <c r="C79" s="43" t="s">
        <v>242</v>
      </c>
      <c r="D79" s="44" t="s">
        <v>243</v>
      </c>
      <c r="E79" s="58">
        <v>1</v>
      </c>
    </row>
    <row r="80" spans="1:5" ht="39.75" customHeight="1" x14ac:dyDescent="0.2">
      <c r="A80" s="108"/>
      <c r="B80" s="113" t="s">
        <v>199</v>
      </c>
      <c r="C80" s="114" t="s">
        <v>417</v>
      </c>
      <c r="D80" s="107" t="s">
        <v>418</v>
      </c>
      <c r="E80" s="109">
        <v>0.5</v>
      </c>
    </row>
    <row r="81" spans="1:5" ht="35.25" customHeight="1" x14ac:dyDescent="0.2">
      <c r="A81" s="108"/>
      <c r="B81" s="113"/>
      <c r="C81" s="114"/>
      <c r="D81" s="107"/>
      <c r="E81" s="109"/>
    </row>
    <row r="82" spans="1:5" ht="35.25" customHeight="1" x14ac:dyDescent="0.2">
      <c r="A82" s="108"/>
      <c r="B82" s="113"/>
      <c r="C82" s="114"/>
      <c r="D82" s="42" t="s">
        <v>244</v>
      </c>
      <c r="E82" s="58">
        <v>0</v>
      </c>
    </row>
    <row r="83" spans="1:5" ht="16.5" customHeight="1" x14ac:dyDescent="0.2">
      <c r="A83" s="108" t="s">
        <v>419</v>
      </c>
      <c r="B83" s="113" t="s">
        <v>197</v>
      </c>
      <c r="C83" s="114" t="s">
        <v>245</v>
      </c>
      <c r="D83" s="114" t="s">
        <v>246</v>
      </c>
      <c r="E83" s="109">
        <v>1</v>
      </c>
    </row>
    <row r="84" spans="1:5" ht="13.5" customHeight="1" x14ac:dyDescent="0.2">
      <c r="A84" s="108"/>
      <c r="B84" s="113"/>
      <c r="C84" s="114"/>
      <c r="D84" s="114"/>
      <c r="E84" s="109"/>
    </row>
    <row r="85" spans="1:5" ht="12.75" customHeight="1" x14ac:dyDescent="0.2">
      <c r="A85" s="108"/>
      <c r="B85" s="113"/>
      <c r="C85" s="114"/>
      <c r="D85" s="114" t="s">
        <v>247</v>
      </c>
      <c r="E85" s="109">
        <v>0</v>
      </c>
    </row>
    <row r="86" spans="1:5" ht="13.5" customHeight="1" x14ac:dyDescent="0.2">
      <c r="A86" s="108"/>
      <c r="B86" s="113"/>
      <c r="C86" s="114"/>
      <c r="D86" s="114"/>
      <c r="E86" s="109"/>
    </row>
    <row r="87" spans="1:5" ht="36" x14ac:dyDescent="0.2">
      <c r="A87" s="108" t="s">
        <v>420</v>
      </c>
      <c r="B87" s="42" t="s">
        <v>197</v>
      </c>
      <c r="C87" s="43" t="s">
        <v>303</v>
      </c>
      <c r="D87" s="43" t="s">
        <v>243</v>
      </c>
      <c r="E87" s="58">
        <v>1</v>
      </c>
    </row>
    <row r="88" spans="1:5" ht="24" customHeight="1" x14ac:dyDescent="0.2">
      <c r="A88" s="108"/>
      <c r="B88" s="113" t="s">
        <v>199</v>
      </c>
      <c r="C88" s="114" t="s">
        <v>248</v>
      </c>
      <c r="D88" s="114" t="s">
        <v>254</v>
      </c>
      <c r="E88" s="109">
        <v>0.5</v>
      </c>
    </row>
    <row r="89" spans="1:5" ht="13.5" customHeight="1" x14ac:dyDescent="0.2">
      <c r="A89" s="108"/>
      <c r="B89" s="113"/>
      <c r="C89" s="114"/>
      <c r="D89" s="114"/>
      <c r="E89" s="109"/>
    </row>
    <row r="90" spans="1:5" x14ac:dyDescent="0.2">
      <c r="A90" s="108"/>
      <c r="B90" s="113"/>
      <c r="C90" s="114"/>
      <c r="D90" s="43" t="s">
        <v>421</v>
      </c>
      <c r="E90" s="58">
        <v>0</v>
      </c>
    </row>
    <row r="91" spans="1:5" x14ac:dyDescent="0.2">
      <c r="A91" s="122" t="s">
        <v>255</v>
      </c>
      <c r="B91" s="123"/>
      <c r="C91" s="123"/>
      <c r="D91" s="123"/>
      <c r="E91" s="124"/>
    </row>
    <row r="92" spans="1:5" ht="60" x14ac:dyDescent="0.2">
      <c r="A92" s="108" t="s">
        <v>422</v>
      </c>
      <c r="B92" s="113" t="s">
        <v>197</v>
      </c>
      <c r="C92" s="44" t="s">
        <v>423</v>
      </c>
      <c r="D92" s="107" t="s">
        <v>427</v>
      </c>
      <c r="E92" s="109">
        <v>1</v>
      </c>
    </row>
    <row r="93" spans="1:5" ht="25.5" x14ac:dyDescent="0.2">
      <c r="A93" s="108"/>
      <c r="B93" s="113"/>
      <c r="C93" s="44" t="s">
        <v>424</v>
      </c>
      <c r="D93" s="107"/>
      <c r="E93" s="109"/>
    </row>
    <row r="94" spans="1:5" ht="22.5" customHeight="1" x14ac:dyDescent="0.2">
      <c r="A94" s="108"/>
      <c r="B94" s="113"/>
      <c r="C94" s="44" t="s">
        <v>425</v>
      </c>
      <c r="D94" s="107"/>
      <c r="E94" s="109"/>
    </row>
    <row r="95" spans="1:5" ht="22.5" customHeight="1" x14ac:dyDescent="0.2">
      <c r="A95" s="108"/>
      <c r="B95" s="113"/>
      <c r="C95" s="44" t="s">
        <v>426</v>
      </c>
      <c r="D95" s="107" t="s">
        <v>256</v>
      </c>
      <c r="E95" s="109">
        <v>0.5</v>
      </c>
    </row>
    <row r="96" spans="1:5" ht="12.75" customHeight="1" x14ac:dyDescent="0.2">
      <c r="A96" s="108"/>
      <c r="B96" s="136"/>
      <c r="C96" s="51"/>
      <c r="D96" s="137"/>
      <c r="E96" s="109"/>
    </row>
    <row r="97" spans="1:5" ht="37.5" customHeight="1" x14ac:dyDescent="0.2">
      <c r="A97" s="108"/>
      <c r="B97" s="136"/>
      <c r="C97" s="52"/>
      <c r="D97" s="137"/>
      <c r="E97" s="109"/>
    </row>
    <row r="98" spans="1:5" ht="18.75" customHeight="1" x14ac:dyDescent="0.2">
      <c r="A98" s="108"/>
      <c r="B98" s="136"/>
      <c r="C98" s="52"/>
      <c r="D98" s="137" t="s">
        <v>257</v>
      </c>
      <c r="E98" s="109">
        <v>0</v>
      </c>
    </row>
    <row r="99" spans="1:5" ht="12.75" customHeight="1" x14ac:dyDescent="0.2">
      <c r="A99" s="108"/>
      <c r="B99" s="136"/>
      <c r="C99" s="52"/>
      <c r="D99" s="137"/>
      <c r="E99" s="109"/>
    </row>
    <row r="100" spans="1:5" ht="56.25" customHeight="1" x14ac:dyDescent="0.2">
      <c r="A100" s="108"/>
      <c r="B100" s="136"/>
      <c r="C100" s="53"/>
      <c r="D100" s="137"/>
      <c r="E100" s="109"/>
    </row>
    <row r="101" spans="1:5" ht="42.75" customHeight="1" x14ac:dyDescent="0.2">
      <c r="A101" s="108" t="s">
        <v>428</v>
      </c>
      <c r="B101" s="113" t="s">
        <v>197</v>
      </c>
      <c r="C101" s="135" t="s">
        <v>258</v>
      </c>
      <c r="D101" s="114" t="s">
        <v>429</v>
      </c>
      <c r="E101" s="109">
        <v>1</v>
      </c>
    </row>
    <row r="102" spans="1:5" ht="33" customHeight="1" x14ac:dyDescent="0.2">
      <c r="A102" s="108"/>
      <c r="B102" s="113"/>
      <c r="C102" s="114"/>
      <c r="D102" s="114"/>
      <c r="E102" s="109"/>
    </row>
    <row r="103" spans="1:5" ht="37.5" customHeight="1" x14ac:dyDescent="0.2">
      <c r="A103" s="108"/>
      <c r="B103" s="42" t="s">
        <v>199</v>
      </c>
      <c r="C103" s="43" t="s">
        <v>259</v>
      </c>
      <c r="D103" s="43" t="s">
        <v>430</v>
      </c>
      <c r="E103" s="58">
        <v>0</v>
      </c>
    </row>
    <row r="104" spans="1:5" ht="20.25" customHeight="1" x14ac:dyDescent="0.2">
      <c r="A104" s="108" t="s">
        <v>432</v>
      </c>
      <c r="B104" s="113" t="s">
        <v>197</v>
      </c>
      <c r="C104" s="114" t="s">
        <v>261</v>
      </c>
      <c r="D104" s="114" t="s">
        <v>434</v>
      </c>
      <c r="E104" s="109">
        <v>1</v>
      </c>
    </row>
    <row r="105" spans="1:5" ht="28.5" customHeight="1" x14ac:dyDescent="0.2">
      <c r="A105" s="108"/>
      <c r="B105" s="113"/>
      <c r="C105" s="114"/>
      <c r="D105" s="114"/>
      <c r="E105" s="109"/>
    </row>
    <row r="106" spans="1:5" ht="12.75" customHeight="1" x14ac:dyDescent="0.2">
      <c r="A106" s="108"/>
      <c r="B106" s="113" t="s">
        <v>199</v>
      </c>
      <c r="C106" s="114" t="s">
        <v>433</v>
      </c>
      <c r="D106" s="114" t="s">
        <v>435</v>
      </c>
      <c r="E106" s="109">
        <v>0</v>
      </c>
    </row>
    <row r="107" spans="1:5" ht="33" customHeight="1" x14ac:dyDescent="0.2">
      <c r="A107" s="108"/>
      <c r="B107" s="113"/>
      <c r="C107" s="114"/>
      <c r="D107" s="114"/>
      <c r="E107" s="109"/>
    </row>
    <row r="108" spans="1:5" x14ac:dyDescent="0.2">
      <c r="A108" s="122" t="s">
        <v>431</v>
      </c>
      <c r="B108" s="123"/>
      <c r="C108" s="123"/>
      <c r="D108" s="123"/>
      <c r="E108" s="124"/>
    </row>
    <row r="109" spans="1:5" ht="24" x14ac:dyDescent="0.2">
      <c r="A109" s="108" t="s">
        <v>262</v>
      </c>
      <c r="B109" s="113" t="s">
        <v>197</v>
      </c>
      <c r="C109" s="107" t="s">
        <v>263</v>
      </c>
      <c r="D109" s="43" t="s">
        <v>264</v>
      </c>
      <c r="E109" s="58">
        <v>2</v>
      </c>
    </row>
    <row r="110" spans="1:5" ht="20.25" customHeight="1" x14ac:dyDescent="0.2">
      <c r="A110" s="108"/>
      <c r="B110" s="113"/>
      <c r="C110" s="107"/>
      <c r="D110" s="114" t="s">
        <v>265</v>
      </c>
      <c r="E110" s="109">
        <v>1</v>
      </c>
    </row>
    <row r="111" spans="1:5" ht="31.5" customHeight="1" x14ac:dyDescent="0.2">
      <c r="A111" s="108"/>
      <c r="B111" s="113"/>
      <c r="C111" s="107"/>
      <c r="D111" s="114"/>
      <c r="E111" s="109"/>
    </row>
    <row r="112" spans="1:5" ht="20.25" customHeight="1" x14ac:dyDescent="0.2">
      <c r="A112" s="108"/>
      <c r="B112" s="113"/>
      <c r="C112" s="107"/>
      <c r="D112" s="114" t="s">
        <v>266</v>
      </c>
      <c r="E112" s="109">
        <v>0</v>
      </c>
    </row>
    <row r="113" spans="1:5" ht="46.5" customHeight="1" x14ac:dyDescent="0.2">
      <c r="A113" s="108"/>
      <c r="B113" s="113"/>
      <c r="C113" s="107"/>
      <c r="D113" s="114"/>
      <c r="E113" s="109"/>
    </row>
    <row r="114" spans="1:5" ht="47.25" customHeight="1" x14ac:dyDescent="0.2">
      <c r="A114" s="108" t="s">
        <v>436</v>
      </c>
      <c r="B114" s="42" t="s">
        <v>197</v>
      </c>
      <c r="C114" s="43" t="s">
        <v>267</v>
      </c>
      <c r="D114" s="44" t="s">
        <v>437</v>
      </c>
      <c r="E114" s="58">
        <v>1</v>
      </c>
    </row>
    <row r="115" spans="1:5" ht="27" customHeight="1" x14ac:dyDescent="0.2">
      <c r="A115" s="108"/>
      <c r="B115" s="113" t="s">
        <v>199</v>
      </c>
      <c r="C115" s="114" t="s">
        <v>268</v>
      </c>
      <c r="D115" s="114" t="s">
        <v>438</v>
      </c>
      <c r="E115" s="109">
        <v>0</v>
      </c>
    </row>
    <row r="116" spans="1:5" ht="33.75" customHeight="1" x14ac:dyDescent="0.2">
      <c r="A116" s="108"/>
      <c r="B116" s="113"/>
      <c r="C116" s="114"/>
      <c r="D116" s="114"/>
      <c r="E116" s="109"/>
    </row>
    <row r="117" spans="1:5" ht="31.5" customHeight="1" x14ac:dyDescent="0.2">
      <c r="A117" s="108" t="s">
        <v>439</v>
      </c>
      <c r="B117" s="113" t="s">
        <v>197</v>
      </c>
      <c r="C117" s="114" t="s">
        <v>440</v>
      </c>
      <c r="D117" s="114" t="s">
        <v>269</v>
      </c>
      <c r="E117" s="109">
        <v>1</v>
      </c>
    </row>
    <row r="118" spans="1:5" ht="38.25" customHeight="1" x14ac:dyDescent="0.2">
      <c r="A118" s="108"/>
      <c r="B118" s="113"/>
      <c r="C118" s="114"/>
      <c r="D118" s="114"/>
      <c r="E118" s="109"/>
    </row>
    <row r="119" spans="1:5" ht="20.25" customHeight="1" x14ac:dyDescent="0.2">
      <c r="A119" s="108"/>
      <c r="B119" s="113"/>
      <c r="C119" s="114"/>
      <c r="D119" s="114" t="s">
        <v>270</v>
      </c>
      <c r="E119" s="109">
        <v>0.5</v>
      </c>
    </row>
    <row r="120" spans="1:5" ht="32.25" customHeight="1" x14ac:dyDescent="0.2">
      <c r="A120" s="108"/>
      <c r="B120" s="113"/>
      <c r="C120" s="114"/>
      <c r="D120" s="114"/>
      <c r="E120" s="109"/>
    </row>
    <row r="121" spans="1:5" ht="20.25" customHeight="1" x14ac:dyDescent="0.2">
      <c r="A121" s="108"/>
      <c r="B121" s="113"/>
      <c r="C121" s="114"/>
      <c r="D121" s="114" t="s">
        <v>441</v>
      </c>
      <c r="E121" s="109">
        <v>0</v>
      </c>
    </row>
    <row r="122" spans="1:5" ht="39" customHeight="1" x14ac:dyDescent="0.2">
      <c r="A122" s="108"/>
      <c r="B122" s="113"/>
      <c r="C122" s="114"/>
      <c r="D122" s="114"/>
      <c r="E122" s="109"/>
    </row>
    <row r="123" spans="1:5" ht="18" customHeight="1" x14ac:dyDescent="0.2">
      <c r="A123" s="116" t="s">
        <v>0</v>
      </c>
      <c r="B123" s="117"/>
      <c r="C123" s="117"/>
      <c r="D123" s="117"/>
      <c r="E123" s="118"/>
    </row>
    <row r="124" spans="1:5" x14ac:dyDescent="0.2">
      <c r="A124" s="122" t="s">
        <v>1</v>
      </c>
      <c r="B124" s="123"/>
      <c r="C124" s="123"/>
      <c r="D124" s="123"/>
      <c r="E124" s="124"/>
    </row>
    <row r="125" spans="1:5" ht="33.75" customHeight="1" x14ac:dyDescent="0.2">
      <c r="A125" s="108" t="s">
        <v>442</v>
      </c>
      <c r="B125" s="113" t="s">
        <v>197</v>
      </c>
      <c r="C125" s="44" t="s">
        <v>2</v>
      </c>
      <c r="D125" s="43" t="s">
        <v>443</v>
      </c>
      <c r="E125" s="58">
        <v>3</v>
      </c>
    </row>
    <row r="126" spans="1:5" ht="29.25" customHeight="1" x14ac:dyDescent="0.2">
      <c r="A126" s="108"/>
      <c r="B126" s="113"/>
      <c r="C126" s="43" t="s">
        <v>3</v>
      </c>
      <c r="D126" s="44" t="s">
        <v>444</v>
      </c>
      <c r="E126" s="109">
        <v>0</v>
      </c>
    </row>
    <row r="127" spans="1:5" ht="39.75" customHeight="1" x14ac:dyDescent="0.2">
      <c r="A127" s="108"/>
      <c r="B127" s="113"/>
      <c r="C127" s="43"/>
      <c r="D127" s="44" t="s">
        <v>445</v>
      </c>
      <c r="E127" s="109"/>
    </row>
    <row r="128" spans="1:5" ht="30" customHeight="1" x14ac:dyDescent="0.2">
      <c r="A128" s="108"/>
      <c r="B128" s="113"/>
      <c r="C128" s="43"/>
      <c r="D128" s="43" t="s">
        <v>4</v>
      </c>
      <c r="E128" s="109"/>
    </row>
    <row r="129" spans="1:5" ht="68.25" customHeight="1" x14ac:dyDescent="0.2">
      <c r="A129" s="108" t="s">
        <v>446</v>
      </c>
      <c r="B129" s="113" t="s">
        <v>197</v>
      </c>
      <c r="C129" s="107" t="s">
        <v>5</v>
      </c>
      <c r="D129" s="43" t="s">
        <v>6</v>
      </c>
      <c r="E129" s="58">
        <v>2</v>
      </c>
    </row>
    <row r="130" spans="1:5" ht="56.25" customHeight="1" x14ac:dyDescent="0.2">
      <c r="A130" s="108"/>
      <c r="B130" s="113"/>
      <c r="C130" s="107"/>
      <c r="D130" s="43" t="s">
        <v>447</v>
      </c>
      <c r="E130" s="58">
        <v>1</v>
      </c>
    </row>
    <row r="131" spans="1:5" ht="42.75" customHeight="1" x14ac:dyDescent="0.2">
      <c r="A131" s="108"/>
      <c r="B131" s="113"/>
      <c r="C131" s="107"/>
      <c r="D131" s="43" t="s">
        <v>7</v>
      </c>
      <c r="E131" s="58">
        <v>0</v>
      </c>
    </row>
    <row r="132" spans="1:5" ht="56.25" customHeight="1" x14ac:dyDescent="0.2">
      <c r="A132" s="108" t="s">
        <v>448</v>
      </c>
      <c r="B132" s="42" t="s">
        <v>197</v>
      </c>
      <c r="C132" s="43" t="s">
        <v>449</v>
      </c>
      <c r="D132" s="43" t="s">
        <v>8</v>
      </c>
      <c r="E132" s="58">
        <v>2</v>
      </c>
    </row>
    <row r="133" spans="1:5" ht="34.5" customHeight="1" x14ac:dyDescent="0.2">
      <c r="A133" s="108"/>
      <c r="B133" s="42" t="s">
        <v>199</v>
      </c>
      <c r="C133" s="43" t="s">
        <v>450</v>
      </c>
      <c r="D133" s="43" t="s">
        <v>452</v>
      </c>
      <c r="E133" s="58">
        <v>1</v>
      </c>
    </row>
    <row r="134" spans="1:5" ht="45" customHeight="1" x14ac:dyDescent="0.2">
      <c r="A134" s="108"/>
      <c r="B134" s="42" t="s">
        <v>201</v>
      </c>
      <c r="C134" s="43" t="s">
        <v>451</v>
      </c>
      <c r="D134" s="43" t="s">
        <v>9</v>
      </c>
      <c r="E134" s="58">
        <v>0</v>
      </c>
    </row>
    <row r="135" spans="1:5" x14ac:dyDescent="0.2">
      <c r="A135" s="122" t="s">
        <v>10</v>
      </c>
      <c r="B135" s="123"/>
      <c r="C135" s="123"/>
      <c r="D135" s="123"/>
      <c r="E135" s="124"/>
    </row>
    <row r="136" spans="1:5" ht="44.25" customHeight="1" x14ac:dyDescent="0.2">
      <c r="A136" s="108" t="s">
        <v>453</v>
      </c>
      <c r="B136" s="113" t="s">
        <v>197</v>
      </c>
      <c r="C136" s="107" t="s">
        <v>454</v>
      </c>
      <c r="D136" s="43" t="s">
        <v>11</v>
      </c>
      <c r="E136" s="58">
        <v>1</v>
      </c>
    </row>
    <row r="137" spans="1:5" ht="79.5" customHeight="1" x14ac:dyDescent="0.2">
      <c r="A137" s="108"/>
      <c r="B137" s="113"/>
      <c r="C137" s="107"/>
      <c r="D137" s="43" t="s">
        <v>455</v>
      </c>
      <c r="E137" s="58">
        <v>0.5</v>
      </c>
    </row>
    <row r="138" spans="1:5" ht="72" customHeight="1" x14ac:dyDescent="0.2">
      <c r="A138" s="108"/>
      <c r="B138" s="113"/>
      <c r="C138" s="107"/>
      <c r="D138" s="43" t="s">
        <v>12</v>
      </c>
      <c r="E138" s="58">
        <v>0</v>
      </c>
    </row>
    <row r="139" spans="1:5" ht="33" customHeight="1" x14ac:dyDescent="0.2">
      <c r="A139" s="108" t="s">
        <v>456</v>
      </c>
      <c r="B139" s="42" t="s">
        <v>197</v>
      </c>
      <c r="C139" s="43" t="s">
        <v>13</v>
      </c>
      <c r="D139" s="107" t="s">
        <v>457</v>
      </c>
      <c r="E139" s="109">
        <v>1</v>
      </c>
    </row>
    <row r="140" spans="1:5" ht="67.5" customHeight="1" x14ac:dyDescent="0.2">
      <c r="A140" s="108"/>
      <c r="B140" s="42" t="s">
        <v>199</v>
      </c>
      <c r="C140" s="43" t="s">
        <v>14</v>
      </c>
      <c r="D140" s="107"/>
      <c r="E140" s="109"/>
    </row>
    <row r="141" spans="1:5" ht="93.75" customHeight="1" x14ac:dyDescent="0.2">
      <c r="A141" s="108"/>
      <c r="B141" s="42" t="s">
        <v>201</v>
      </c>
      <c r="C141" s="43" t="s">
        <v>15</v>
      </c>
      <c r="D141" s="114" t="s">
        <v>458</v>
      </c>
      <c r="E141" s="109">
        <v>0</v>
      </c>
    </row>
    <row r="142" spans="1:5" ht="119.25" customHeight="1" x14ac:dyDescent="0.2">
      <c r="A142" s="108"/>
      <c r="B142" s="42" t="s">
        <v>205</v>
      </c>
      <c r="C142" s="43" t="s">
        <v>16</v>
      </c>
      <c r="D142" s="114"/>
      <c r="E142" s="109"/>
    </row>
    <row r="143" spans="1:5" x14ac:dyDescent="0.2">
      <c r="A143" s="116" t="s">
        <v>17</v>
      </c>
      <c r="B143" s="117"/>
      <c r="C143" s="117"/>
      <c r="D143" s="117"/>
      <c r="E143" s="118"/>
    </row>
    <row r="144" spans="1:5" x14ac:dyDescent="0.2">
      <c r="A144" s="110" t="s">
        <v>18</v>
      </c>
      <c r="B144" s="111"/>
      <c r="C144" s="111"/>
      <c r="D144" s="111"/>
      <c r="E144" s="112"/>
    </row>
    <row r="145" spans="1:5" ht="48" x14ac:dyDescent="0.2">
      <c r="A145" s="108" t="s">
        <v>459</v>
      </c>
      <c r="B145" s="113" t="s">
        <v>197</v>
      </c>
      <c r="C145" s="114" t="s">
        <v>19</v>
      </c>
      <c r="D145" s="43" t="s">
        <v>460</v>
      </c>
      <c r="E145" s="58">
        <v>2</v>
      </c>
    </row>
    <row r="146" spans="1:5" ht="48" x14ac:dyDescent="0.2">
      <c r="A146" s="108"/>
      <c r="B146" s="113"/>
      <c r="C146" s="114"/>
      <c r="D146" s="43" t="s">
        <v>461</v>
      </c>
      <c r="E146" s="58">
        <v>0</v>
      </c>
    </row>
    <row r="147" spans="1:5" x14ac:dyDescent="0.2">
      <c r="A147" s="110" t="s">
        <v>20</v>
      </c>
      <c r="B147" s="111"/>
      <c r="C147" s="111"/>
      <c r="D147" s="111"/>
      <c r="E147" s="112"/>
    </row>
    <row r="148" spans="1:5" ht="36" x14ac:dyDescent="0.2">
      <c r="A148" s="108" t="s">
        <v>462</v>
      </c>
      <c r="B148" s="113" t="s">
        <v>197</v>
      </c>
      <c r="C148" s="107" t="s">
        <v>22</v>
      </c>
      <c r="D148" s="43" t="s">
        <v>463</v>
      </c>
      <c r="E148" s="58">
        <v>2</v>
      </c>
    </row>
    <row r="149" spans="1:5" ht="24" x14ac:dyDescent="0.2">
      <c r="A149" s="108"/>
      <c r="B149" s="113"/>
      <c r="C149" s="107"/>
      <c r="D149" s="43" t="s">
        <v>464</v>
      </c>
      <c r="E149" s="58">
        <v>1</v>
      </c>
    </row>
    <row r="150" spans="1:5" ht="24" x14ac:dyDescent="0.2">
      <c r="A150" s="108"/>
      <c r="B150" s="113"/>
      <c r="C150" s="107"/>
      <c r="D150" s="44" t="s">
        <v>465</v>
      </c>
      <c r="E150" s="109">
        <v>0</v>
      </c>
    </row>
    <row r="151" spans="1:5" x14ac:dyDescent="0.2">
      <c r="A151" s="108"/>
      <c r="B151" s="113"/>
      <c r="C151" s="107"/>
      <c r="D151" s="43" t="s">
        <v>23</v>
      </c>
      <c r="E151" s="109"/>
    </row>
    <row r="152" spans="1:5" x14ac:dyDescent="0.2">
      <c r="A152" s="108" t="s">
        <v>466</v>
      </c>
      <c r="B152" s="42" t="s">
        <v>197</v>
      </c>
      <c r="C152" s="43" t="s">
        <v>24</v>
      </c>
      <c r="D152" s="43" t="s">
        <v>25</v>
      </c>
      <c r="E152" s="58">
        <v>2</v>
      </c>
    </row>
    <row r="153" spans="1:5" ht="48" x14ac:dyDescent="0.2">
      <c r="A153" s="108"/>
      <c r="B153" s="113" t="s">
        <v>199</v>
      </c>
      <c r="C153" s="114" t="s">
        <v>467</v>
      </c>
      <c r="D153" s="43" t="s">
        <v>468</v>
      </c>
      <c r="E153" s="58">
        <v>1</v>
      </c>
    </row>
    <row r="154" spans="1:5" x14ac:dyDescent="0.2">
      <c r="A154" s="108"/>
      <c r="B154" s="113"/>
      <c r="C154" s="114"/>
      <c r="D154" s="44" t="s">
        <v>26</v>
      </c>
      <c r="E154" s="109">
        <v>0</v>
      </c>
    </row>
    <row r="155" spans="1:5" ht="36" x14ac:dyDescent="0.2">
      <c r="A155" s="108"/>
      <c r="B155" s="113"/>
      <c r="C155" s="114"/>
      <c r="D155" s="43" t="s">
        <v>27</v>
      </c>
      <c r="E155" s="109"/>
    </row>
    <row r="156" spans="1:5" ht="24" x14ac:dyDescent="0.2">
      <c r="A156" s="108" t="s">
        <v>469</v>
      </c>
      <c r="B156" s="42" t="s">
        <v>197</v>
      </c>
      <c r="C156" s="43" t="s">
        <v>470</v>
      </c>
      <c r="D156" s="43" t="s">
        <v>471</v>
      </c>
      <c r="E156" s="58">
        <v>1</v>
      </c>
    </row>
    <row r="157" spans="1:5" ht="24" x14ac:dyDescent="0.2">
      <c r="A157" s="108"/>
      <c r="B157" s="113" t="s">
        <v>199</v>
      </c>
      <c r="C157" s="114" t="s">
        <v>28</v>
      </c>
      <c r="D157" s="43" t="s">
        <v>472</v>
      </c>
      <c r="E157" s="58">
        <v>0.5</v>
      </c>
    </row>
    <row r="158" spans="1:5" ht="24" x14ac:dyDescent="0.2">
      <c r="A158" s="108"/>
      <c r="B158" s="113"/>
      <c r="C158" s="114"/>
      <c r="D158" s="43" t="s">
        <v>473</v>
      </c>
      <c r="E158" s="58">
        <v>0</v>
      </c>
    </row>
    <row r="159" spans="1:5" x14ac:dyDescent="0.2">
      <c r="A159" s="110" t="s">
        <v>29</v>
      </c>
      <c r="B159" s="111"/>
      <c r="C159" s="111"/>
      <c r="D159" s="111"/>
      <c r="E159" s="112"/>
    </row>
    <row r="160" spans="1:5" ht="42.75" customHeight="1" x14ac:dyDescent="0.2">
      <c r="A160" s="108" t="s">
        <v>474</v>
      </c>
      <c r="B160" s="113" t="s">
        <v>197</v>
      </c>
      <c r="C160" s="114" t="s">
        <v>30</v>
      </c>
      <c r="D160" s="44" t="s">
        <v>479</v>
      </c>
      <c r="E160" s="58">
        <v>2</v>
      </c>
    </row>
    <row r="161" spans="1:5" ht="27" customHeight="1" x14ac:dyDescent="0.2">
      <c r="A161" s="108"/>
      <c r="B161" s="113"/>
      <c r="C161" s="114"/>
      <c r="D161" s="44" t="s">
        <v>480</v>
      </c>
      <c r="E161" s="58">
        <v>0</v>
      </c>
    </row>
    <row r="162" spans="1:5" ht="33" customHeight="1" x14ac:dyDescent="0.2">
      <c r="A162" s="108" t="s">
        <v>475</v>
      </c>
      <c r="B162" s="42" t="s">
        <v>197</v>
      </c>
      <c r="C162" s="44" t="s">
        <v>476</v>
      </c>
      <c r="D162" s="43" t="s">
        <v>481</v>
      </c>
      <c r="E162" s="58">
        <v>2</v>
      </c>
    </row>
    <row r="163" spans="1:5" ht="51" customHeight="1" x14ac:dyDescent="0.2">
      <c r="A163" s="108"/>
      <c r="B163" s="42" t="s">
        <v>199</v>
      </c>
      <c r="C163" s="43" t="s">
        <v>477</v>
      </c>
      <c r="D163" s="43" t="s">
        <v>482</v>
      </c>
      <c r="E163" s="58">
        <v>1</v>
      </c>
    </row>
    <row r="164" spans="1:5" ht="72" x14ac:dyDescent="0.2">
      <c r="A164" s="108"/>
      <c r="B164" s="42" t="s">
        <v>201</v>
      </c>
      <c r="C164" s="43" t="s">
        <v>478</v>
      </c>
      <c r="D164" s="45"/>
      <c r="E164" s="58">
        <v>0</v>
      </c>
    </row>
    <row r="165" spans="1:5" x14ac:dyDescent="0.2">
      <c r="A165" s="116" t="s">
        <v>31</v>
      </c>
      <c r="B165" s="117"/>
      <c r="C165" s="117"/>
      <c r="D165" s="117"/>
      <c r="E165" s="118"/>
    </row>
    <row r="166" spans="1:5" x14ac:dyDescent="0.2">
      <c r="A166" s="110" t="s">
        <v>32</v>
      </c>
      <c r="B166" s="111"/>
      <c r="C166" s="111"/>
      <c r="D166" s="111"/>
      <c r="E166" s="112"/>
    </row>
    <row r="167" spans="1:5" ht="34.5" customHeight="1" x14ac:dyDescent="0.2">
      <c r="A167" s="108" t="s">
        <v>483</v>
      </c>
      <c r="B167" s="113" t="s">
        <v>197</v>
      </c>
      <c r="C167" s="107" t="s">
        <v>484</v>
      </c>
      <c r="D167" s="44" t="s">
        <v>485</v>
      </c>
      <c r="E167" s="58">
        <v>2</v>
      </c>
    </row>
    <row r="168" spans="1:5" ht="50.25" customHeight="1" x14ac:dyDescent="0.2">
      <c r="A168" s="108"/>
      <c r="B168" s="113"/>
      <c r="C168" s="107"/>
      <c r="D168" s="43" t="s">
        <v>33</v>
      </c>
      <c r="E168" s="58">
        <v>1</v>
      </c>
    </row>
    <row r="169" spans="1:5" ht="42" customHeight="1" x14ac:dyDescent="0.2">
      <c r="A169" s="108"/>
      <c r="B169" s="113"/>
      <c r="C169" s="107"/>
      <c r="D169" s="43" t="s">
        <v>486</v>
      </c>
      <c r="E169" s="58">
        <v>0</v>
      </c>
    </row>
    <row r="170" spans="1:5" ht="36" x14ac:dyDescent="0.2">
      <c r="A170" s="108" t="s">
        <v>487</v>
      </c>
      <c r="B170" s="42" t="s">
        <v>197</v>
      </c>
      <c r="C170" s="43" t="s">
        <v>34</v>
      </c>
      <c r="D170" s="43" t="s">
        <v>35</v>
      </c>
      <c r="E170" s="58">
        <v>1</v>
      </c>
    </row>
    <row r="171" spans="1:5" ht="58.5" customHeight="1" x14ac:dyDescent="0.2">
      <c r="A171" s="108"/>
      <c r="B171" s="113" t="s">
        <v>199</v>
      </c>
      <c r="C171" s="114" t="s">
        <v>488</v>
      </c>
      <c r="D171" s="43" t="s">
        <v>36</v>
      </c>
      <c r="E171" s="58">
        <v>0.5</v>
      </c>
    </row>
    <row r="172" spans="1:5" ht="19.5" customHeight="1" x14ac:dyDescent="0.2">
      <c r="A172" s="108"/>
      <c r="B172" s="113"/>
      <c r="C172" s="114"/>
      <c r="D172" s="43" t="s">
        <v>37</v>
      </c>
      <c r="E172" s="58">
        <v>0</v>
      </c>
    </row>
    <row r="173" spans="1:5" ht="52.5" customHeight="1" x14ac:dyDescent="0.2">
      <c r="A173" s="59" t="s">
        <v>489</v>
      </c>
      <c r="B173" s="113" t="s">
        <v>197</v>
      </c>
      <c r="C173" s="107" t="s">
        <v>38</v>
      </c>
      <c r="D173" s="43" t="s">
        <v>39</v>
      </c>
      <c r="E173" s="58">
        <v>2</v>
      </c>
    </row>
    <row r="174" spans="1:5" ht="54" customHeight="1" x14ac:dyDescent="0.2">
      <c r="A174" s="59" t="s">
        <v>490</v>
      </c>
      <c r="B174" s="113"/>
      <c r="C174" s="107"/>
      <c r="D174" s="43" t="s">
        <v>491</v>
      </c>
      <c r="E174" s="58">
        <v>1</v>
      </c>
    </row>
    <row r="175" spans="1:5" ht="87" customHeight="1" x14ac:dyDescent="0.2">
      <c r="A175" s="59"/>
      <c r="B175" s="113"/>
      <c r="C175" s="107"/>
      <c r="D175" s="43" t="s">
        <v>492</v>
      </c>
      <c r="E175" s="58">
        <v>0</v>
      </c>
    </row>
    <row r="176" spans="1:5" x14ac:dyDescent="0.2">
      <c r="A176" s="116" t="s">
        <v>40</v>
      </c>
      <c r="B176" s="117"/>
      <c r="C176" s="117"/>
      <c r="D176" s="117"/>
      <c r="E176" s="118"/>
    </row>
    <row r="177" spans="1:5" x14ac:dyDescent="0.2">
      <c r="A177" s="110" t="s">
        <v>41</v>
      </c>
      <c r="B177" s="111"/>
      <c r="C177" s="111"/>
      <c r="D177" s="111"/>
      <c r="E177" s="112"/>
    </row>
    <row r="178" spans="1:5" ht="58.5" customHeight="1" x14ac:dyDescent="0.2">
      <c r="A178" s="108" t="s">
        <v>493</v>
      </c>
      <c r="B178" s="113" t="s">
        <v>197</v>
      </c>
      <c r="C178" s="44" t="s">
        <v>42</v>
      </c>
      <c r="D178" s="114" t="s">
        <v>494</v>
      </c>
      <c r="E178" s="109">
        <v>2</v>
      </c>
    </row>
    <row r="179" spans="1:5" ht="15.75" customHeight="1" x14ac:dyDescent="0.2">
      <c r="A179" s="108"/>
      <c r="B179" s="113"/>
      <c r="C179" s="46" t="s">
        <v>304</v>
      </c>
      <c r="D179" s="114"/>
      <c r="E179" s="109"/>
    </row>
    <row r="180" spans="1:5" ht="17.25" customHeight="1" x14ac:dyDescent="0.2">
      <c r="A180" s="108"/>
      <c r="B180" s="113"/>
      <c r="C180" s="46" t="s">
        <v>305</v>
      </c>
      <c r="D180" s="114"/>
      <c r="E180" s="109"/>
    </row>
    <row r="181" spans="1:5" ht="20.25" customHeight="1" x14ac:dyDescent="0.2">
      <c r="A181" s="108"/>
      <c r="B181" s="113"/>
      <c r="C181" s="46" t="s">
        <v>306</v>
      </c>
      <c r="D181" s="114"/>
      <c r="E181" s="109"/>
    </row>
    <row r="182" spans="1:5" ht="78.75" customHeight="1" x14ac:dyDescent="0.2">
      <c r="A182" s="108"/>
      <c r="B182" s="113"/>
      <c r="C182" s="47" t="s">
        <v>307</v>
      </c>
      <c r="D182" s="43" t="s">
        <v>495</v>
      </c>
      <c r="E182" s="58">
        <v>1</v>
      </c>
    </row>
    <row r="183" spans="1:5" ht="57" customHeight="1" x14ac:dyDescent="0.2">
      <c r="A183" s="108"/>
      <c r="B183" s="42" t="s">
        <v>199</v>
      </c>
      <c r="C183" s="43" t="s">
        <v>43</v>
      </c>
      <c r="D183" s="43" t="s">
        <v>496</v>
      </c>
      <c r="E183" s="58">
        <v>0</v>
      </c>
    </row>
    <row r="184" spans="1:5" ht="60" x14ac:dyDescent="0.2">
      <c r="A184" s="108" t="s">
        <v>497</v>
      </c>
      <c r="B184" s="42" t="s">
        <v>197</v>
      </c>
      <c r="C184" s="43" t="s">
        <v>498</v>
      </c>
      <c r="D184" s="44" t="s">
        <v>44</v>
      </c>
      <c r="E184" s="58">
        <v>2</v>
      </c>
    </row>
    <row r="185" spans="1:5" ht="57" customHeight="1" x14ac:dyDescent="0.2">
      <c r="A185" s="108"/>
      <c r="B185" s="42" t="s">
        <v>199</v>
      </c>
      <c r="C185" s="43" t="s">
        <v>45</v>
      </c>
      <c r="D185" s="43" t="s">
        <v>499</v>
      </c>
      <c r="E185" s="58">
        <v>0</v>
      </c>
    </row>
    <row r="186" spans="1:5" ht="59.25" customHeight="1" x14ac:dyDescent="0.2">
      <c r="A186" s="108" t="s">
        <v>500</v>
      </c>
      <c r="B186" s="42" t="s">
        <v>197</v>
      </c>
      <c r="C186" s="43" t="s">
        <v>501</v>
      </c>
      <c r="D186" s="44" t="s">
        <v>503</v>
      </c>
      <c r="E186" s="58">
        <v>2</v>
      </c>
    </row>
    <row r="187" spans="1:5" ht="31.5" customHeight="1" x14ac:dyDescent="0.2">
      <c r="A187" s="108"/>
      <c r="B187" s="113" t="s">
        <v>199</v>
      </c>
      <c r="C187" s="114" t="s">
        <v>502</v>
      </c>
      <c r="D187" s="43" t="s">
        <v>504</v>
      </c>
      <c r="E187" s="58">
        <v>1</v>
      </c>
    </row>
    <row r="188" spans="1:5" ht="32.25" customHeight="1" x14ac:dyDescent="0.2">
      <c r="A188" s="108"/>
      <c r="B188" s="113"/>
      <c r="C188" s="114"/>
      <c r="D188" s="43" t="s">
        <v>46</v>
      </c>
      <c r="E188" s="58">
        <v>0</v>
      </c>
    </row>
    <row r="189" spans="1:5" x14ac:dyDescent="0.2">
      <c r="A189" s="116" t="s">
        <v>47</v>
      </c>
      <c r="B189" s="117"/>
      <c r="C189" s="117"/>
      <c r="D189" s="117"/>
      <c r="E189" s="118"/>
    </row>
    <row r="190" spans="1:5" x14ac:dyDescent="0.2">
      <c r="A190" s="110" t="s">
        <v>48</v>
      </c>
      <c r="B190" s="111"/>
      <c r="C190" s="111"/>
      <c r="D190" s="111"/>
      <c r="E190" s="112"/>
    </row>
    <row r="191" spans="1:5" ht="42.75" customHeight="1" x14ac:dyDescent="0.2">
      <c r="A191" s="108" t="s">
        <v>505</v>
      </c>
      <c r="B191" s="113" t="s">
        <v>197</v>
      </c>
      <c r="C191" s="44" t="s">
        <v>506</v>
      </c>
      <c r="D191" s="114" t="s">
        <v>49</v>
      </c>
      <c r="E191" s="109">
        <v>2</v>
      </c>
    </row>
    <row r="192" spans="1:5" ht="15.75" customHeight="1" x14ac:dyDescent="0.2">
      <c r="A192" s="108"/>
      <c r="B192" s="113"/>
      <c r="C192" s="46" t="s">
        <v>308</v>
      </c>
      <c r="D192" s="114"/>
      <c r="E192" s="109"/>
    </row>
    <row r="193" spans="1:5" ht="18" customHeight="1" x14ac:dyDescent="0.2">
      <c r="A193" s="108"/>
      <c r="B193" s="113"/>
      <c r="C193" s="46" t="s">
        <v>309</v>
      </c>
      <c r="D193" s="114"/>
      <c r="E193" s="109"/>
    </row>
    <row r="194" spans="1:5" ht="16.5" customHeight="1" x14ac:dyDescent="0.2">
      <c r="A194" s="108"/>
      <c r="B194" s="113"/>
      <c r="C194" s="46" t="s">
        <v>310</v>
      </c>
      <c r="D194" s="114"/>
      <c r="E194" s="109"/>
    </row>
    <row r="195" spans="1:5" ht="28.5" customHeight="1" x14ac:dyDescent="0.2">
      <c r="A195" s="108"/>
      <c r="B195" s="113"/>
      <c r="C195" s="48" t="s">
        <v>311</v>
      </c>
      <c r="D195" s="114"/>
      <c r="E195" s="109"/>
    </row>
    <row r="196" spans="1:5" ht="45.75" customHeight="1" x14ac:dyDescent="0.2">
      <c r="A196" s="108"/>
      <c r="B196" s="42" t="s">
        <v>199</v>
      </c>
      <c r="C196" s="43" t="s">
        <v>50</v>
      </c>
      <c r="D196" s="114"/>
      <c r="E196" s="109"/>
    </row>
    <row r="197" spans="1:5" ht="60" customHeight="1" x14ac:dyDescent="0.2">
      <c r="A197" s="108"/>
      <c r="B197" s="42" t="s">
        <v>201</v>
      </c>
      <c r="C197" s="43" t="s">
        <v>51</v>
      </c>
      <c r="D197" s="43" t="s">
        <v>508</v>
      </c>
      <c r="E197" s="58">
        <v>1</v>
      </c>
    </row>
    <row r="198" spans="1:5" ht="45" customHeight="1" x14ac:dyDescent="0.2">
      <c r="A198" s="108"/>
      <c r="B198" s="42" t="s">
        <v>205</v>
      </c>
      <c r="C198" s="43" t="s">
        <v>52</v>
      </c>
      <c r="D198" s="114" t="s">
        <v>53</v>
      </c>
      <c r="E198" s="109">
        <v>0</v>
      </c>
    </row>
    <row r="199" spans="1:5" ht="38.25" customHeight="1" x14ac:dyDescent="0.2">
      <c r="A199" s="108"/>
      <c r="B199" s="42" t="s">
        <v>54</v>
      </c>
      <c r="C199" s="43" t="s">
        <v>507</v>
      </c>
      <c r="D199" s="114"/>
      <c r="E199" s="109"/>
    </row>
    <row r="200" spans="1:5" ht="38.25" customHeight="1" x14ac:dyDescent="0.2">
      <c r="A200" s="108" t="s">
        <v>509</v>
      </c>
      <c r="B200" s="113" t="s">
        <v>197</v>
      </c>
      <c r="C200" s="114" t="s">
        <v>511</v>
      </c>
      <c r="D200" s="44" t="s">
        <v>514</v>
      </c>
      <c r="E200" s="58">
        <v>2</v>
      </c>
    </row>
    <row r="201" spans="1:5" ht="79.5" customHeight="1" x14ac:dyDescent="0.2">
      <c r="A201" s="108"/>
      <c r="B201" s="113"/>
      <c r="C201" s="114"/>
      <c r="D201" s="44" t="s">
        <v>55</v>
      </c>
      <c r="E201" s="58">
        <v>1</v>
      </c>
    </row>
    <row r="202" spans="1:5" ht="50.25" customHeight="1" x14ac:dyDescent="0.2">
      <c r="A202" s="108"/>
      <c r="B202" s="42" t="s">
        <v>199</v>
      </c>
      <c r="C202" s="44" t="s">
        <v>512</v>
      </c>
      <c r="D202" s="43" t="s">
        <v>515</v>
      </c>
      <c r="E202" s="58">
        <v>0</v>
      </c>
    </row>
    <row r="203" spans="1:5" ht="55.5" customHeight="1" x14ac:dyDescent="0.2">
      <c r="A203" s="108" t="s">
        <v>510</v>
      </c>
      <c r="B203" s="113" t="s">
        <v>197</v>
      </c>
      <c r="C203" s="114" t="s">
        <v>513</v>
      </c>
      <c r="D203" s="43" t="s">
        <v>59</v>
      </c>
      <c r="E203" s="58">
        <v>2</v>
      </c>
    </row>
    <row r="204" spans="1:5" ht="57.75" customHeight="1" x14ac:dyDescent="0.2">
      <c r="A204" s="108"/>
      <c r="B204" s="113"/>
      <c r="C204" s="114"/>
      <c r="D204" s="43" t="s">
        <v>516</v>
      </c>
      <c r="E204" s="58">
        <v>0</v>
      </c>
    </row>
    <row r="205" spans="1:5" ht="15.75" x14ac:dyDescent="0.2">
      <c r="A205" s="119" t="s">
        <v>322</v>
      </c>
      <c r="B205" s="120"/>
      <c r="C205" s="120"/>
      <c r="D205" s="120"/>
      <c r="E205" s="121"/>
    </row>
    <row r="206" spans="1:5" x14ac:dyDescent="0.2">
      <c r="A206" s="116" t="s">
        <v>56</v>
      </c>
      <c r="B206" s="117"/>
      <c r="C206" s="117"/>
      <c r="D206" s="117"/>
      <c r="E206" s="118"/>
    </row>
    <row r="207" spans="1:5" ht="17.25" customHeight="1" x14ac:dyDescent="0.2">
      <c r="A207" s="108" t="s">
        <v>517</v>
      </c>
      <c r="B207" s="113" t="s">
        <v>197</v>
      </c>
      <c r="C207" s="114" t="s">
        <v>520</v>
      </c>
      <c r="D207" s="44" t="s">
        <v>59</v>
      </c>
      <c r="E207" s="58">
        <v>2</v>
      </c>
    </row>
    <row r="208" spans="1:5" ht="45" customHeight="1" x14ac:dyDescent="0.2">
      <c r="A208" s="108"/>
      <c r="B208" s="113"/>
      <c r="C208" s="114"/>
      <c r="D208" s="44" t="s">
        <v>57</v>
      </c>
      <c r="E208" s="58">
        <v>1</v>
      </c>
    </row>
    <row r="209" spans="1:5" ht="19.5" customHeight="1" x14ac:dyDescent="0.2">
      <c r="A209" s="108"/>
      <c r="B209" s="113"/>
      <c r="C209" s="114"/>
      <c r="D209" s="43" t="s">
        <v>225</v>
      </c>
      <c r="E209" s="58">
        <v>0</v>
      </c>
    </row>
    <row r="210" spans="1:5" ht="24" customHeight="1" x14ac:dyDescent="0.2">
      <c r="A210" s="108" t="s">
        <v>518</v>
      </c>
      <c r="B210" s="113" t="s">
        <v>197</v>
      </c>
      <c r="C210" s="114" t="s">
        <v>521</v>
      </c>
      <c r="D210" s="43" t="s">
        <v>59</v>
      </c>
      <c r="E210" s="58">
        <v>1</v>
      </c>
    </row>
    <row r="211" spans="1:5" ht="13.5" customHeight="1" x14ac:dyDescent="0.2">
      <c r="A211" s="108"/>
      <c r="B211" s="113"/>
      <c r="C211" s="114"/>
      <c r="D211" s="43" t="s">
        <v>225</v>
      </c>
      <c r="E211" s="58">
        <v>0</v>
      </c>
    </row>
    <row r="212" spans="1:5" x14ac:dyDescent="0.2">
      <c r="A212" s="108" t="s">
        <v>519</v>
      </c>
      <c r="B212" s="113" t="s">
        <v>197</v>
      </c>
      <c r="C212" s="114" t="s">
        <v>522</v>
      </c>
      <c r="D212" s="44" t="s">
        <v>59</v>
      </c>
      <c r="E212" s="58">
        <v>1</v>
      </c>
    </row>
    <row r="213" spans="1:5" ht="36" x14ac:dyDescent="0.2">
      <c r="A213" s="108"/>
      <c r="B213" s="113"/>
      <c r="C213" s="114"/>
      <c r="D213" s="43" t="s">
        <v>523</v>
      </c>
      <c r="E213" s="58">
        <v>0.5</v>
      </c>
    </row>
    <row r="214" spans="1:5" ht="13.5" customHeight="1" x14ac:dyDescent="0.2">
      <c r="A214" s="108"/>
      <c r="B214" s="113"/>
      <c r="C214" s="114"/>
      <c r="D214" s="43" t="s">
        <v>225</v>
      </c>
      <c r="E214" s="58">
        <v>0</v>
      </c>
    </row>
    <row r="215" spans="1:5" ht="15.75" x14ac:dyDescent="0.2">
      <c r="A215" s="119" t="s">
        <v>321</v>
      </c>
      <c r="B215" s="120"/>
      <c r="C215" s="120"/>
      <c r="D215" s="120"/>
      <c r="E215" s="121"/>
    </row>
    <row r="216" spans="1:5" x14ac:dyDescent="0.2">
      <c r="A216" s="116" t="s">
        <v>62</v>
      </c>
      <c r="B216" s="117"/>
      <c r="C216" s="117"/>
      <c r="D216" s="117"/>
      <c r="E216" s="118"/>
    </row>
    <row r="217" spans="1:5" ht="30.75" customHeight="1" x14ac:dyDescent="0.2">
      <c r="A217" s="108" t="s">
        <v>524</v>
      </c>
      <c r="B217" s="42" t="s">
        <v>197</v>
      </c>
      <c r="C217" s="43" t="s">
        <v>525</v>
      </c>
      <c r="D217" s="44" t="s">
        <v>63</v>
      </c>
      <c r="E217" s="58">
        <v>4</v>
      </c>
    </row>
    <row r="218" spans="1:5" ht="30.75" customHeight="1" x14ac:dyDescent="0.2">
      <c r="A218" s="108"/>
      <c r="B218" s="42" t="s">
        <v>199</v>
      </c>
      <c r="C218" s="43" t="s">
        <v>64</v>
      </c>
      <c r="D218" s="43" t="s">
        <v>65</v>
      </c>
      <c r="E218" s="58">
        <v>3</v>
      </c>
    </row>
    <row r="219" spans="1:5" ht="31.5" customHeight="1" x14ac:dyDescent="0.2">
      <c r="A219" s="108"/>
      <c r="B219" s="42" t="s">
        <v>201</v>
      </c>
      <c r="C219" s="43" t="s">
        <v>66</v>
      </c>
      <c r="D219" s="43" t="s">
        <v>527</v>
      </c>
      <c r="E219" s="58">
        <v>2</v>
      </c>
    </row>
    <row r="220" spans="1:5" ht="29.25" customHeight="1" x14ac:dyDescent="0.2">
      <c r="A220" s="108"/>
      <c r="B220" s="113" t="s">
        <v>205</v>
      </c>
      <c r="C220" s="114" t="s">
        <v>526</v>
      </c>
      <c r="D220" s="43" t="s">
        <v>67</v>
      </c>
      <c r="E220" s="58">
        <v>1</v>
      </c>
    </row>
    <row r="221" spans="1:5" ht="45.75" customHeight="1" x14ac:dyDescent="0.2">
      <c r="A221" s="108"/>
      <c r="B221" s="113"/>
      <c r="C221" s="114"/>
      <c r="D221" s="46" t="s">
        <v>312</v>
      </c>
      <c r="E221" s="109">
        <v>0</v>
      </c>
    </row>
    <row r="222" spans="1:5" ht="66" customHeight="1" x14ac:dyDescent="0.2">
      <c r="A222" s="108"/>
      <c r="B222" s="113"/>
      <c r="C222" s="114"/>
      <c r="D222" s="48" t="s">
        <v>313</v>
      </c>
      <c r="E222" s="109"/>
    </row>
    <row r="223" spans="1:5" x14ac:dyDescent="0.2">
      <c r="A223" s="116" t="s">
        <v>68</v>
      </c>
      <c r="B223" s="117"/>
      <c r="C223" s="117"/>
      <c r="D223" s="117"/>
      <c r="E223" s="118"/>
    </row>
    <row r="224" spans="1:5" ht="21" customHeight="1" x14ac:dyDescent="0.2">
      <c r="A224" s="132" t="s">
        <v>528</v>
      </c>
      <c r="B224" s="133" t="s">
        <v>197</v>
      </c>
      <c r="C224" s="134" t="s">
        <v>529</v>
      </c>
      <c r="D224" s="72" t="s">
        <v>530</v>
      </c>
      <c r="E224" s="73">
        <v>3</v>
      </c>
    </row>
    <row r="225" spans="1:5" ht="60" customHeight="1" x14ac:dyDescent="0.2">
      <c r="A225" s="132"/>
      <c r="B225" s="133"/>
      <c r="C225" s="134"/>
      <c r="D225" s="72" t="s">
        <v>531</v>
      </c>
      <c r="E225" s="73">
        <v>2</v>
      </c>
    </row>
    <row r="226" spans="1:5" ht="57" customHeight="1" x14ac:dyDescent="0.2">
      <c r="A226" s="132"/>
      <c r="B226" s="133"/>
      <c r="C226" s="134"/>
      <c r="D226" s="72" t="s">
        <v>532</v>
      </c>
      <c r="E226" s="73">
        <v>1</v>
      </c>
    </row>
    <row r="227" spans="1:5" ht="29.25" customHeight="1" x14ac:dyDescent="0.2">
      <c r="A227" s="132"/>
      <c r="B227" s="133"/>
      <c r="C227" s="134"/>
      <c r="D227" s="72" t="s">
        <v>533</v>
      </c>
      <c r="E227" s="73">
        <v>0</v>
      </c>
    </row>
    <row r="228" spans="1:5" x14ac:dyDescent="0.2">
      <c r="A228" s="116" t="s">
        <v>69</v>
      </c>
      <c r="B228" s="117"/>
      <c r="C228" s="117"/>
      <c r="D228" s="117"/>
      <c r="E228" s="118"/>
    </row>
    <row r="229" spans="1:5" ht="30" customHeight="1" x14ac:dyDescent="0.2">
      <c r="A229" s="108" t="s">
        <v>534</v>
      </c>
      <c r="B229" s="42" t="s">
        <v>197</v>
      </c>
      <c r="C229" s="43" t="s">
        <v>535</v>
      </c>
      <c r="D229" s="43" t="s">
        <v>540</v>
      </c>
      <c r="E229" s="58">
        <v>3</v>
      </c>
    </row>
    <row r="230" spans="1:5" ht="42.75" customHeight="1" x14ac:dyDescent="0.2">
      <c r="A230" s="108"/>
      <c r="B230" s="113" t="s">
        <v>199</v>
      </c>
      <c r="C230" s="43" t="s">
        <v>536</v>
      </c>
      <c r="D230" s="114" t="s">
        <v>541</v>
      </c>
      <c r="E230" s="109">
        <v>2</v>
      </c>
    </row>
    <row r="231" spans="1:5" x14ac:dyDescent="0.2">
      <c r="A231" s="108"/>
      <c r="B231" s="113"/>
      <c r="C231" s="46" t="s">
        <v>314</v>
      </c>
      <c r="D231" s="114"/>
      <c r="E231" s="109"/>
    </row>
    <row r="232" spans="1:5" ht="60" x14ac:dyDescent="0.2">
      <c r="A232" s="108"/>
      <c r="B232" s="113"/>
      <c r="C232" s="46" t="s">
        <v>315</v>
      </c>
      <c r="D232" s="114"/>
      <c r="E232" s="109"/>
    </row>
    <row r="233" spans="1:5" ht="48" x14ac:dyDescent="0.2">
      <c r="A233" s="108"/>
      <c r="B233" s="113"/>
      <c r="C233" s="48" t="s">
        <v>316</v>
      </c>
      <c r="D233" s="114"/>
      <c r="E233" s="109"/>
    </row>
    <row r="234" spans="1:5" ht="78" customHeight="1" x14ac:dyDescent="0.2">
      <c r="A234" s="108"/>
      <c r="B234" s="42" t="s">
        <v>201</v>
      </c>
      <c r="C234" s="43" t="s">
        <v>537</v>
      </c>
      <c r="D234" s="43" t="s">
        <v>542</v>
      </c>
      <c r="E234" s="58">
        <v>1</v>
      </c>
    </row>
    <row r="235" spans="1:5" ht="42.75" customHeight="1" x14ac:dyDescent="0.2">
      <c r="A235" s="108"/>
      <c r="B235" s="44" t="s">
        <v>205</v>
      </c>
      <c r="C235" s="43" t="s">
        <v>71</v>
      </c>
      <c r="D235" s="46" t="s">
        <v>543</v>
      </c>
      <c r="E235" s="109">
        <v>0</v>
      </c>
    </row>
    <row r="236" spans="1:5" ht="60" x14ac:dyDescent="0.2">
      <c r="A236" s="108"/>
      <c r="B236" s="42" t="s">
        <v>54</v>
      </c>
      <c r="C236" s="43" t="s">
        <v>538</v>
      </c>
      <c r="D236" s="46" t="s">
        <v>544</v>
      </c>
      <c r="E236" s="109"/>
    </row>
    <row r="237" spans="1:5" ht="72" x14ac:dyDescent="0.2">
      <c r="A237" s="108"/>
      <c r="B237" s="42" t="s">
        <v>72</v>
      </c>
      <c r="C237" s="43" t="s">
        <v>539</v>
      </c>
      <c r="D237" s="43"/>
      <c r="E237" s="109"/>
    </row>
    <row r="238" spans="1:5" ht="13.5" customHeight="1" x14ac:dyDescent="0.2">
      <c r="A238" s="108"/>
      <c r="B238" s="42" t="s">
        <v>73</v>
      </c>
      <c r="C238" s="43" t="s">
        <v>74</v>
      </c>
      <c r="D238" s="43"/>
      <c r="E238" s="109"/>
    </row>
    <row r="239" spans="1:5" ht="24" x14ac:dyDescent="0.2">
      <c r="A239" s="108"/>
      <c r="B239" s="42" t="s">
        <v>75</v>
      </c>
      <c r="C239" s="43" t="s">
        <v>76</v>
      </c>
      <c r="D239" s="43"/>
      <c r="E239" s="109"/>
    </row>
    <row r="240" spans="1:5" x14ac:dyDescent="0.2">
      <c r="A240" s="116" t="s">
        <v>115</v>
      </c>
      <c r="B240" s="117"/>
      <c r="C240" s="117"/>
      <c r="D240" s="117"/>
      <c r="E240" s="118"/>
    </row>
    <row r="241" spans="1:5" ht="36" x14ac:dyDescent="0.2">
      <c r="A241" s="108" t="s">
        <v>545</v>
      </c>
      <c r="B241" s="42" t="s">
        <v>197</v>
      </c>
      <c r="C241" s="43" t="s">
        <v>77</v>
      </c>
      <c r="D241" s="43" t="s">
        <v>548</v>
      </c>
      <c r="E241" s="64">
        <v>4</v>
      </c>
    </row>
    <row r="242" spans="1:5" ht="71.25" customHeight="1" x14ac:dyDescent="0.2">
      <c r="A242" s="108"/>
      <c r="B242" s="42" t="s">
        <v>199</v>
      </c>
      <c r="C242" s="43" t="s">
        <v>546</v>
      </c>
      <c r="D242" s="43" t="s">
        <v>549</v>
      </c>
      <c r="E242" s="64">
        <v>2</v>
      </c>
    </row>
    <row r="243" spans="1:5" ht="44.25" customHeight="1" x14ac:dyDescent="0.2">
      <c r="A243" s="108"/>
      <c r="B243" s="42" t="s">
        <v>201</v>
      </c>
      <c r="C243" s="43" t="s">
        <v>78</v>
      </c>
      <c r="D243" s="44" t="s">
        <v>550</v>
      </c>
      <c r="E243" s="64">
        <v>1</v>
      </c>
    </row>
    <row r="244" spans="1:5" ht="57.75" customHeight="1" x14ac:dyDescent="0.2">
      <c r="A244" s="108"/>
      <c r="B244" s="42" t="s">
        <v>205</v>
      </c>
      <c r="C244" s="43" t="s">
        <v>547</v>
      </c>
      <c r="D244" s="44" t="s">
        <v>79</v>
      </c>
      <c r="E244" s="64">
        <v>0</v>
      </c>
    </row>
    <row r="245" spans="1:5" ht="15.75" x14ac:dyDescent="0.2">
      <c r="A245" s="119" t="s">
        <v>320</v>
      </c>
      <c r="B245" s="120"/>
      <c r="C245" s="120"/>
      <c r="D245" s="120"/>
      <c r="E245" s="121"/>
    </row>
    <row r="246" spans="1:5" x14ac:dyDescent="0.2">
      <c r="A246" s="116" t="s">
        <v>80</v>
      </c>
      <c r="B246" s="117"/>
      <c r="C246" s="117"/>
      <c r="D246" s="117"/>
      <c r="E246" s="118"/>
    </row>
    <row r="247" spans="1:5" ht="36" x14ac:dyDescent="0.2">
      <c r="A247" s="108" t="s">
        <v>551</v>
      </c>
      <c r="B247" s="42" t="s">
        <v>197</v>
      </c>
      <c r="C247" s="43" t="s">
        <v>81</v>
      </c>
      <c r="D247" s="43" t="s">
        <v>82</v>
      </c>
      <c r="E247" s="58">
        <v>3</v>
      </c>
    </row>
    <row r="248" spans="1:5" ht="45" customHeight="1" x14ac:dyDescent="0.2">
      <c r="A248" s="108"/>
      <c r="B248" s="42" t="s">
        <v>199</v>
      </c>
      <c r="C248" s="43" t="s">
        <v>83</v>
      </c>
      <c r="D248" s="43" t="s">
        <v>84</v>
      </c>
      <c r="E248" s="58">
        <v>2</v>
      </c>
    </row>
    <row r="249" spans="1:5" ht="33.75" customHeight="1" x14ac:dyDescent="0.2">
      <c r="A249" s="108"/>
      <c r="B249" s="42" t="s">
        <v>201</v>
      </c>
      <c r="C249" s="43" t="s">
        <v>85</v>
      </c>
      <c r="D249" s="43" t="s">
        <v>553</v>
      </c>
      <c r="E249" s="58">
        <v>1</v>
      </c>
    </row>
    <row r="250" spans="1:5" ht="35.25" customHeight="1" x14ac:dyDescent="0.2">
      <c r="A250" s="108"/>
      <c r="B250" s="42" t="s">
        <v>205</v>
      </c>
      <c r="C250" s="43" t="s">
        <v>552</v>
      </c>
      <c r="D250" s="43" t="s">
        <v>554</v>
      </c>
      <c r="E250" s="58">
        <v>0</v>
      </c>
    </row>
    <row r="251" spans="1:5" ht="65.25" customHeight="1" x14ac:dyDescent="0.2">
      <c r="A251" s="108" t="s">
        <v>555</v>
      </c>
      <c r="B251" s="113" t="s">
        <v>197</v>
      </c>
      <c r="C251" s="114" t="s">
        <v>86</v>
      </c>
      <c r="D251" s="44" t="s">
        <v>556</v>
      </c>
      <c r="E251" s="58">
        <v>1</v>
      </c>
    </row>
    <row r="252" spans="1:5" ht="43.5" customHeight="1" x14ac:dyDescent="0.2">
      <c r="A252" s="108"/>
      <c r="B252" s="113"/>
      <c r="C252" s="114"/>
      <c r="D252" s="44" t="s">
        <v>225</v>
      </c>
      <c r="E252" s="58">
        <v>0</v>
      </c>
    </row>
    <row r="253" spans="1:5" ht="30.75" customHeight="1" x14ac:dyDescent="0.2">
      <c r="A253" s="108" t="s">
        <v>88</v>
      </c>
      <c r="B253" s="113" t="s">
        <v>197</v>
      </c>
      <c r="C253" s="114" t="s">
        <v>557</v>
      </c>
      <c r="D253" s="44" t="s">
        <v>556</v>
      </c>
      <c r="E253" s="58">
        <v>1</v>
      </c>
    </row>
    <row r="254" spans="1:5" ht="45.75" customHeight="1" x14ac:dyDescent="0.2">
      <c r="A254" s="108"/>
      <c r="B254" s="113"/>
      <c r="C254" s="114"/>
      <c r="D254" s="43" t="s">
        <v>89</v>
      </c>
      <c r="E254" s="58">
        <v>0.5</v>
      </c>
    </row>
    <row r="255" spans="1:5" ht="38.25" customHeight="1" x14ac:dyDescent="0.2">
      <c r="A255" s="108"/>
      <c r="B255" s="113"/>
      <c r="C255" s="114"/>
      <c r="D255" s="43" t="s">
        <v>559</v>
      </c>
      <c r="E255" s="58">
        <v>0</v>
      </c>
    </row>
    <row r="256" spans="1:5" ht="48" customHeight="1" x14ac:dyDescent="0.2">
      <c r="A256" s="108" t="s">
        <v>318</v>
      </c>
      <c r="B256" s="113" t="s">
        <v>197</v>
      </c>
      <c r="C256" s="107" t="s">
        <v>558</v>
      </c>
      <c r="D256" s="44" t="s">
        <v>87</v>
      </c>
      <c r="E256" s="58">
        <v>1</v>
      </c>
    </row>
    <row r="257" spans="1:5" ht="40.5" customHeight="1" x14ac:dyDescent="0.2">
      <c r="A257" s="108"/>
      <c r="B257" s="113"/>
      <c r="C257" s="107"/>
      <c r="D257" s="43" t="s">
        <v>58</v>
      </c>
      <c r="E257" s="58">
        <v>0</v>
      </c>
    </row>
    <row r="258" spans="1:5" x14ac:dyDescent="0.2">
      <c r="A258" s="116" t="s">
        <v>90</v>
      </c>
      <c r="B258" s="117"/>
      <c r="C258" s="117"/>
      <c r="D258" s="117"/>
      <c r="E258" s="118"/>
    </row>
    <row r="259" spans="1:5" ht="30.75" customHeight="1" x14ac:dyDescent="0.2">
      <c r="A259" s="108" t="s">
        <v>560</v>
      </c>
      <c r="B259" s="113" t="s">
        <v>197</v>
      </c>
      <c r="C259" s="114" t="s">
        <v>561</v>
      </c>
      <c r="D259" s="43" t="s">
        <v>564</v>
      </c>
      <c r="E259" s="58">
        <v>3</v>
      </c>
    </row>
    <row r="260" spans="1:5" ht="54" customHeight="1" x14ac:dyDescent="0.2">
      <c r="A260" s="108"/>
      <c r="B260" s="113"/>
      <c r="C260" s="114"/>
      <c r="D260" s="43" t="s">
        <v>565</v>
      </c>
      <c r="E260" s="58">
        <v>2</v>
      </c>
    </row>
    <row r="261" spans="1:5" ht="48" x14ac:dyDescent="0.2">
      <c r="A261" s="108"/>
      <c r="B261" s="113" t="s">
        <v>199</v>
      </c>
      <c r="C261" s="43" t="s">
        <v>562</v>
      </c>
      <c r="D261" s="114" t="s">
        <v>566</v>
      </c>
      <c r="E261" s="109">
        <v>1</v>
      </c>
    </row>
    <row r="262" spans="1:5" ht="24" x14ac:dyDescent="0.2">
      <c r="A262" s="108"/>
      <c r="B262" s="113"/>
      <c r="C262" s="46" t="s">
        <v>563</v>
      </c>
      <c r="D262" s="114"/>
      <c r="E262" s="109"/>
    </row>
    <row r="263" spans="1:5" ht="36" x14ac:dyDescent="0.2">
      <c r="A263" s="108"/>
      <c r="B263" s="113"/>
      <c r="C263" s="48" t="s">
        <v>317</v>
      </c>
      <c r="D263" s="43" t="s">
        <v>567</v>
      </c>
      <c r="E263" s="58">
        <v>0</v>
      </c>
    </row>
    <row r="264" spans="1:5" ht="26.25" customHeight="1" x14ac:dyDescent="0.2">
      <c r="A264" s="108" t="s">
        <v>568</v>
      </c>
      <c r="B264" s="113" t="s">
        <v>197</v>
      </c>
      <c r="C264" s="107" t="s">
        <v>91</v>
      </c>
      <c r="D264" s="44" t="s">
        <v>569</v>
      </c>
      <c r="E264" s="58">
        <v>2</v>
      </c>
    </row>
    <row r="265" spans="1:5" ht="42.75" customHeight="1" x14ac:dyDescent="0.2">
      <c r="A265" s="108"/>
      <c r="B265" s="113"/>
      <c r="C265" s="107"/>
      <c r="D265" s="43" t="s">
        <v>92</v>
      </c>
      <c r="E265" s="58">
        <v>1</v>
      </c>
    </row>
    <row r="266" spans="1:5" ht="28.5" customHeight="1" x14ac:dyDescent="0.2">
      <c r="A266" s="108"/>
      <c r="B266" s="113"/>
      <c r="C266" s="107"/>
      <c r="D266" s="43" t="s">
        <v>570</v>
      </c>
      <c r="E266" s="58">
        <v>0</v>
      </c>
    </row>
    <row r="267" spans="1:5" ht="30" customHeight="1" x14ac:dyDescent="0.2">
      <c r="A267" s="108" t="s">
        <v>571</v>
      </c>
      <c r="B267" s="42" t="s">
        <v>197</v>
      </c>
      <c r="C267" s="43" t="s">
        <v>572</v>
      </c>
      <c r="D267" s="43" t="s">
        <v>93</v>
      </c>
      <c r="E267" s="58">
        <v>2</v>
      </c>
    </row>
    <row r="268" spans="1:5" ht="43.5" customHeight="1" x14ac:dyDescent="0.2">
      <c r="A268" s="108"/>
      <c r="B268" s="42" t="s">
        <v>199</v>
      </c>
      <c r="C268" s="43" t="s">
        <v>573</v>
      </c>
      <c r="D268" s="114" t="s">
        <v>576</v>
      </c>
      <c r="E268" s="109">
        <v>1</v>
      </c>
    </row>
    <row r="269" spans="1:5" ht="51.75" customHeight="1" x14ac:dyDescent="0.2">
      <c r="A269" s="108"/>
      <c r="B269" s="42" t="s">
        <v>201</v>
      </c>
      <c r="C269" s="43" t="s">
        <v>574</v>
      </c>
      <c r="D269" s="114"/>
      <c r="E269" s="109"/>
    </row>
    <row r="270" spans="1:5" ht="38.25" customHeight="1" x14ac:dyDescent="0.2">
      <c r="A270" s="108"/>
      <c r="B270" s="42" t="s">
        <v>205</v>
      </c>
      <c r="C270" s="43" t="s">
        <v>94</v>
      </c>
      <c r="D270" s="43" t="s">
        <v>577</v>
      </c>
      <c r="E270" s="109">
        <v>0</v>
      </c>
    </row>
    <row r="271" spans="1:5" ht="54" customHeight="1" x14ac:dyDescent="0.2">
      <c r="A271" s="108"/>
      <c r="B271" s="42" t="s">
        <v>54</v>
      </c>
      <c r="C271" s="44" t="s">
        <v>575</v>
      </c>
      <c r="D271" s="43" t="s">
        <v>578</v>
      </c>
      <c r="E271" s="109"/>
    </row>
    <row r="272" spans="1:5" x14ac:dyDescent="0.2">
      <c r="A272" s="116" t="s">
        <v>95</v>
      </c>
      <c r="B272" s="117"/>
      <c r="C272" s="117"/>
      <c r="D272" s="117"/>
      <c r="E272" s="118"/>
    </row>
    <row r="273" spans="1:5" ht="68.25" customHeight="1" x14ac:dyDescent="0.2">
      <c r="A273" s="108" t="s">
        <v>377</v>
      </c>
      <c r="B273" s="113" t="s">
        <v>197</v>
      </c>
      <c r="C273" s="114" t="s">
        <v>579</v>
      </c>
      <c r="D273" s="43" t="s">
        <v>96</v>
      </c>
      <c r="E273" s="58">
        <v>2</v>
      </c>
    </row>
    <row r="274" spans="1:5" ht="67.5" customHeight="1" x14ac:dyDescent="0.2">
      <c r="A274" s="108"/>
      <c r="B274" s="113"/>
      <c r="C274" s="114"/>
      <c r="D274" s="43" t="s">
        <v>581</v>
      </c>
      <c r="E274" s="58">
        <v>1</v>
      </c>
    </row>
    <row r="275" spans="1:5" ht="62.25" customHeight="1" x14ac:dyDescent="0.2">
      <c r="A275" s="108"/>
      <c r="B275" s="42" t="s">
        <v>199</v>
      </c>
      <c r="C275" s="43" t="s">
        <v>580</v>
      </c>
      <c r="D275" s="43" t="s">
        <v>582</v>
      </c>
      <c r="E275" s="58">
        <v>0</v>
      </c>
    </row>
    <row r="276" spans="1:5" ht="15.75" x14ac:dyDescent="0.2">
      <c r="A276" s="119" t="s">
        <v>319</v>
      </c>
      <c r="B276" s="120"/>
      <c r="C276" s="120"/>
      <c r="D276" s="120"/>
      <c r="E276" s="121"/>
    </row>
    <row r="277" spans="1:5" x14ac:dyDescent="0.2">
      <c r="A277" s="116" t="s">
        <v>97</v>
      </c>
      <c r="B277" s="117"/>
      <c r="C277" s="117"/>
      <c r="D277" s="117"/>
      <c r="E277" s="118"/>
    </row>
    <row r="278" spans="1:5" ht="55.5" customHeight="1" x14ac:dyDescent="0.2">
      <c r="A278" s="108" t="s">
        <v>378</v>
      </c>
      <c r="B278" s="113" t="s">
        <v>197</v>
      </c>
      <c r="C278" s="114" t="s">
        <v>583</v>
      </c>
      <c r="D278" s="44" t="s">
        <v>98</v>
      </c>
      <c r="E278" s="58">
        <v>1</v>
      </c>
    </row>
    <row r="279" spans="1:5" ht="120.75" customHeight="1" x14ac:dyDescent="0.2">
      <c r="A279" s="108"/>
      <c r="B279" s="113"/>
      <c r="C279" s="114"/>
      <c r="D279" s="43" t="s">
        <v>584</v>
      </c>
      <c r="E279" s="58">
        <v>0</v>
      </c>
    </row>
    <row r="280" spans="1:5" ht="40.5" customHeight="1" x14ac:dyDescent="0.2">
      <c r="A280" s="108" t="s">
        <v>99</v>
      </c>
      <c r="B280" s="113" t="s">
        <v>197</v>
      </c>
      <c r="C280" s="114" t="s">
        <v>100</v>
      </c>
      <c r="D280" s="44" t="s">
        <v>585</v>
      </c>
      <c r="E280" s="58">
        <v>1</v>
      </c>
    </row>
    <row r="281" spans="1:5" ht="51" customHeight="1" x14ac:dyDescent="0.2">
      <c r="A281" s="108"/>
      <c r="B281" s="113"/>
      <c r="C281" s="114"/>
      <c r="D281" s="43" t="s">
        <v>101</v>
      </c>
      <c r="E281" s="58">
        <v>0.5</v>
      </c>
    </row>
    <row r="282" spans="1:5" ht="34.5" customHeight="1" x14ac:dyDescent="0.2">
      <c r="A282" s="108"/>
      <c r="B282" s="113"/>
      <c r="C282" s="114"/>
      <c r="D282" s="43" t="s">
        <v>570</v>
      </c>
      <c r="E282" s="58">
        <v>0</v>
      </c>
    </row>
    <row r="283" spans="1:5" ht="18" customHeight="1" x14ac:dyDescent="0.2">
      <c r="A283" s="116" t="s">
        <v>102</v>
      </c>
      <c r="B283" s="117"/>
      <c r="C283" s="117"/>
      <c r="D283" s="117"/>
      <c r="E283" s="118"/>
    </row>
    <row r="284" spans="1:5" ht="44.25" customHeight="1" x14ac:dyDescent="0.2">
      <c r="A284" s="108" t="s">
        <v>586</v>
      </c>
      <c r="B284" s="113" t="s">
        <v>197</v>
      </c>
      <c r="C284" s="114" t="s">
        <v>587</v>
      </c>
      <c r="D284" s="44" t="s">
        <v>103</v>
      </c>
      <c r="E284" s="58">
        <v>1</v>
      </c>
    </row>
    <row r="285" spans="1:5" ht="30.75" customHeight="1" x14ac:dyDescent="0.2">
      <c r="A285" s="108"/>
      <c r="B285" s="113"/>
      <c r="C285" s="114"/>
      <c r="D285" s="43" t="s">
        <v>225</v>
      </c>
      <c r="E285" s="58">
        <v>0</v>
      </c>
    </row>
    <row r="286" spans="1:5" ht="30.75" customHeight="1" x14ac:dyDescent="0.2">
      <c r="A286" s="108" t="s">
        <v>104</v>
      </c>
      <c r="B286" s="113" t="s">
        <v>197</v>
      </c>
      <c r="C286" s="114" t="s">
        <v>588</v>
      </c>
      <c r="D286" s="44" t="s">
        <v>589</v>
      </c>
      <c r="E286" s="58">
        <v>1</v>
      </c>
    </row>
    <row r="287" spans="1:5" ht="90.75" customHeight="1" x14ac:dyDescent="0.2">
      <c r="A287" s="108"/>
      <c r="B287" s="113"/>
      <c r="C287" s="114"/>
      <c r="D287" s="43" t="s">
        <v>590</v>
      </c>
      <c r="E287" s="58">
        <v>0.5</v>
      </c>
    </row>
    <row r="288" spans="1:5" ht="51" customHeight="1" x14ac:dyDescent="0.2">
      <c r="A288" s="108"/>
      <c r="B288" s="113"/>
      <c r="C288" s="114"/>
      <c r="D288" s="44" t="s">
        <v>105</v>
      </c>
      <c r="E288" s="109">
        <v>0</v>
      </c>
    </row>
    <row r="289" spans="1:5" ht="59.25" customHeight="1" x14ac:dyDescent="0.2">
      <c r="A289" s="108"/>
      <c r="B289" s="113"/>
      <c r="C289" s="114"/>
      <c r="D289" s="43" t="s">
        <v>106</v>
      </c>
      <c r="E289" s="109"/>
    </row>
    <row r="290" spans="1:5" ht="29.25" customHeight="1" x14ac:dyDescent="0.2">
      <c r="A290" s="108" t="s">
        <v>591</v>
      </c>
      <c r="B290" s="113" t="s">
        <v>197</v>
      </c>
      <c r="C290" s="114" t="s">
        <v>592</v>
      </c>
      <c r="D290" s="44" t="s">
        <v>593</v>
      </c>
      <c r="E290" s="58">
        <v>2</v>
      </c>
    </row>
    <row r="291" spans="1:5" ht="60" x14ac:dyDescent="0.2">
      <c r="A291" s="108"/>
      <c r="B291" s="113"/>
      <c r="C291" s="114"/>
      <c r="D291" s="43" t="s">
        <v>594</v>
      </c>
      <c r="E291" s="58">
        <v>1</v>
      </c>
    </row>
    <row r="292" spans="1:5" ht="44.25" customHeight="1" x14ac:dyDescent="0.2">
      <c r="A292" s="108"/>
      <c r="B292" s="113"/>
      <c r="C292" s="114"/>
      <c r="D292" s="43" t="s">
        <v>107</v>
      </c>
      <c r="E292" s="58">
        <v>0</v>
      </c>
    </row>
    <row r="293" spans="1:5" x14ac:dyDescent="0.2">
      <c r="A293" s="130"/>
      <c r="B293" s="131"/>
      <c r="C293" s="131"/>
      <c r="D293" s="131"/>
      <c r="E293" s="109"/>
    </row>
    <row r="294" spans="1:5" ht="16.5" thickBot="1" x14ac:dyDescent="0.25">
      <c r="A294" s="127" t="s">
        <v>108</v>
      </c>
      <c r="B294" s="128"/>
      <c r="C294" s="128"/>
      <c r="D294" s="128"/>
      <c r="E294" s="129"/>
    </row>
    <row r="295" spans="1:5" x14ac:dyDescent="0.2">
      <c r="A295" s="8"/>
      <c r="B295" s="9"/>
      <c r="C295" s="9"/>
      <c r="D295" s="9"/>
      <c r="E295" s="9"/>
    </row>
    <row r="296" spans="1:5" x14ac:dyDescent="0.2">
      <c r="A296" s="10"/>
      <c r="B296" s="9"/>
      <c r="C296" s="9"/>
      <c r="D296" s="9"/>
      <c r="E296" s="9"/>
    </row>
    <row r="297" spans="1:5" ht="38.25" customHeight="1" x14ac:dyDescent="0.2">
      <c r="A297" s="115" t="s">
        <v>323</v>
      </c>
      <c r="B297" s="115"/>
      <c r="C297" s="115"/>
      <c r="D297" s="115"/>
      <c r="E297" s="115"/>
    </row>
    <row r="298" spans="1:5" x14ac:dyDescent="0.2">
      <c r="A298" s="125" t="s">
        <v>328</v>
      </c>
      <c r="B298" s="125"/>
      <c r="C298" s="125"/>
      <c r="D298" s="125"/>
      <c r="E298" s="125"/>
    </row>
    <row r="299" spans="1:5" x14ac:dyDescent="0.2">
      <c r="A299" s="125"/>
      <c r="B299" s="125"/>
      <c r="C299" s="125"/>
      <c r="D299" s="125"/>
      <c r="E299" s="125"/>
    </row>
    <row r="300" spans="1:5" ht="31.5" customHeight="1" x14ac:dyDescent="0.2">
      <c r="A300" s="125"/>
      <c r="B300" s="125"/>
      <c r="C300" s="125"/>
      <c r="D300" s="125"/>
      <c r="E300" s="125"/>
    </row>
    <row r="301" spans="1:5" ht="12.75" customHeight="1" x14ac:dyDescent="0.2">
      <c r="A301" s="125"/>
      <c r="B301" s="125"/>
      <c r="C301" s="125"/>
      <c r="D301" s="125"/>
      <c r="E301" s="125"/>
    </row>
    <row r="302" spans="1:5" s="49" customFormat="1" ht="12.75" customHeight="1" x14ac:dyDescent="0.2">
      <c r="A302" s="60"/>
      <c r="B302" s="60"/>
      <c r="C302" s="60"/>
      <c r="D302" s="60"/>
      <c r="E302" s="60"/>
    </row>
    <row r="303" spans="1:5" ht="15" x14ac:dyDescent="0.2">
      <c r="A303" s="8"/>
      <c r="B303" s="9"/>
      <c r="C303" s="57" t="s">
        <v>109</v>
      </c>
      <c r="D303" s="57" t="s">
        <v>110</v>
      </c>
      <c r="E303" s="9"/>
    </row>
    <row r="304" spans="1:5" x14ac:dyDescent="0.2">
      <c r="A304" s="8"/>
      <c r="B304" s="9"/>
      <c r="C304" s="56" t="s">
        <v>111</v>
      </c>
      <c r="D304" s="56">
        <v>5</v>
      </c>
      <c r="E304" s="9"/>
    </row>
    <row r="305" spans="1:5" x14ac:dyDescent="0.2">
      <c r="A305" s="8"/>
      <c r="B305" s="9"/>
      <c r="C305" s="56" t="s">
        <v>112</v>
      </c>
      <c r="D305" s="56">
        <v>3</v>
      </c>
      <c r="E305" s="9"/>
    </row>
    <row r="306" spans="1:5" x14ac:dyDescent="0.2">
      <c r="A306" s="8"/>
      <c r="B306" s="9"/>
      <c r="C306" s="56">
        <v>2.1</v>
      </c>
      <c r="D306" s="56">
        <v>2.5</v>
      </c>
      <c r="E306" s="9"/>
    </row>
    <row r="307" spans="1:5" x14ac:dyDescent="0.2">
      <c r="A307" s="8"/>
      <c r="B307" s="9"/>
      <c r="C307" s="56">
        <v>3.1</v>
      </c>
      <c r="D307" s="56">
        <v>2</v>
      </c>
      <c r="E307" s="9"/>
    </row>
    <row r="308" spans="1:5" x14ac:dyDescent="0.2">
      <c r="A308" s="8"/>
      <c r="B308" s="9"/>
      <c r="C308" s="56">
        <v>3.2</v>
      </c>
      <c r="D308" s="56">
        <v>2</v>
      </c>
      <c r="E308" s="9"/>
    </row>
    <row r="309" spans="1:5" x14ac:dyDescent="0.2">
      <c r="A309" s="8"/>
      <c r="B309" s="9"/>
      <c r="C309" s="56">
        <v>3.3</v>
      </c>
      <c r="D309" s="56">
        <v>5</v>
      </c>
      <c r="E309" s="9"/>
    </row>
    <row r="310" spans="1:5" x14ac:dyDescent="0.2">
      <c r="A310" s="8"/>
      <c r="B310" s="9"/>
      <c r="C310" s="56">
        <v>4.0999999999999996</v>
      </c>
      <c r="D310" s="56">
        <v>3.5</v>
      </c>
      <c r="E310" s="9"/>
    </row>
    <row r="311" spans="1:5" x14ac:dyDescent="0.2">
      <c r="A311" s="8"/>
      <c r="B311" s="9"/>
      <c r="C311" s="56">
        <v>4.2</v>
      </c>
      <c r="D311" s="56">
        <v>4</v>
      </c>
      <c r="E311" s="9"/>
    </row>
    <row r="312" spans="1:5" x14ac:dyDescent="0.2">
      <c r="A312" s="8"/>
      <c r="B312" s="9"/>
      <c r="C312" s="56">
        <v>4.3</v>
      </c>
      <c r="D312" s="56">
        <v>1</v>
      </c>
      <c r="E312" s="9"/>
    </row>
    <row r="313" spans="1:5" x14ac:dyDescent="0.2">
      <c r="A313" s="8"/>
      <c r="B313" s="9"/>
      <c r="C313" s="56">
        <v>5.0999999999999996</v>
      </c>
      <c r="D313" s="56">
        <v>1</v>
      </c>
      <c r="E313" s="9"/>
    </row>
    <row r="314" spans="1:5" x14ac:dyDescent="0.2">
      <c r="A314" s="8"/>
      <c r="B314" s="9"/>
      <c r="C314" s="56">
        <v>5.2</v>
      </c>
      <c r="D314" s="56">
        <v>2</v>
      </c>
      <c r="E314" s="9"/>
    </row>
    <row r="315" spans="1:5" ht="15" x14ac:dyDescent="0.2">
      <c r="A315" s="8"/>
      <c r="B315" s="9"/>
      <c r="C315" s="61" t="s">
        <v>113</v>
      </c>
      <c r="D315" s="61">
        <v>31</v>
      </c>
      <c r="E315" s="9"/>
    </row>
    <row r="316" spans="1:5" s="49" customFormat="1" x14ac:dyDescent="0.2">
      <c r="A316" s="50"/>
    </row>
    <row r="317" spans="1:5" s="49" customFormat="1" x14ac:dyDescent="0.2">
      <c r="A317" s="50"/>
    </row>
    <row r="318" spans="1:5" s="49" customFormat="1" x14ac:dyDescent="0.2">
      <c r="A318" s="50"/>
    </row>
    <row r="319" spans="1:5" s="49" customFormat="1" x14ac:dyDescent="0.2">
      <c r="A319" s="126" t="s">
        <v>114</v>
      </c>
      <c r="B319" s="126"/>
      <c r="C319" s="126"/>
      <c r="D319" s="126"/>
      <c r="E319" s="126"/>
    </row>
    <row r="320" spans="1:5" s="49" customFormat="1" x14ac:dyDescent="0.2">
      <c r="A320" s="126"/>
      <c r="B320" s="126"/>
      <c r="C320" s="126"/>
      <c r="D320" s="126"/>
      <c r="E320" s="126"/>
    </row>
    <row r="321" spans="1:5" s="49" customFormat="1" x14ac:dyDescent="0.2">
      <c r="A321" s="126"/>
      <c r="B321" s="126"/>
      <c r="C321" s="126"/>
      <c r="D321" s="126"/>
      <c r="E321" s="126"/>
    </row>
    <row r="322" spans="1:5" s="49" customFormat="1" ht="12.75" customHeight="1" x14ac:dyDescent="0.2">
      <c r="A322" s="126"/>
      <c r="B322" s="126"/>
      <c r="C322" s="126"/>
      <c r="D322" s="126"/>
      <c r="E322" s="126"/>
    </row>
    <row r="323" spans="1:5" s="49" customFormat="1" x14ac:dyDescent="0.2">
      <c r="A323" s="126"/>
      <c r="B323" s="126"/>
      <c r="C323" s="126"/>
      <c r="D323" s="126"/>
      <c r="E323" s="126"/>
    </row>
    <row r="324" spans="1:5" s="49" customFormat="1" x14ac:dyDescent="0.2">
      <c r="A324" s="54"/>
      <c r="B324" s="55"/>
      <c r="C324" s="55"/>
      <c r="D324" s="55"/>
      <c r="E324" s="55"/>
    </row>
    <row r="325" spans="1:5" s="49" customFormat="1" x14ac:dyDescent="0.2">
      <c r="A325" s="54"/>
      <c r="B325" s="55"/>
      <c r="C325" s="55"/>
      <c r="D325" s="55"/>
      <c r="E325" s="55"/>
    </row>
    <row r="326" spans="1:5" s="49" customFormat="1" x14ac:dyDescent="0.2">
      <c r="A326" s="54"/>
      <c r="B326" s="55"/>
      <c r="C326" s="55"/>
      <c r="D326" s="55"/>
      <c r="E326" s="55"/>
    </row>
    <row r="327" spans="1:5" s="49" customFormat="1" x14ac:dyDescent="0.2">
      <c r="A327" s="54"/>
      <c r="B327" s="55"/>
      <c r="C327" s="55"/>
      <c r="D327" s="55"/>
      <c r="E327" s="55"/>
    </row>
    <row r="328" spans="1:5" s="49" customFormat="1" x14ac:dyDescent="0.2">
      <c r="A328" s="54"/>
      <c r="B328" s="55"/>
      <c r="C328" s="55"/>
      <c r="D328" s="55"/>
      <c r="E328" s="55"/>
    </row>
    <row r="329" spans="1:5" s="49" customFormat="1" x14ac:dyDescent="0.2">
      <c r="A329" s="54"/>
      <c r="B329" s="55"/>
      <c r="C329" s="55"/>
      <c r="D329" s="55"/>
      <c r="E329" s="55"/>
    </row>
    <row r="330" spans="1:5" s="49" customFormat="1" x14ac:dyDescent="0.2">
      <c r="A330" s="54"/>
      <c r="B330" s="55"/>
      <c r="C330" s="55"/>
      <c r="D330" s="55"/>
      <c r="E330" s="55"/>
    </row>
    <row r="331" spans="1:5" s="49" customFormat="1" x14ac:dyDescent="0.2">
      <c r="A331" s="54"/>
      <c r="B331" s="55"/>
      <c r="C331" s="55"/>
      <c r="D331" s="55"/>
      <c r="E331" s="55"/>
    </row>
    <row r="332" spans="1:5" s="49" customFormat="1" x14ac:dyDescent="0.2">
      <c r="A332" s="54"/>
      <c r="B332" s="55"/>
      <c r="C332" s="55"/>
      <c r="D332" s="55"/>
      <c r="E332" s="55"/>
    </row>
    <row r="333" spans="1:5" s="49" customFormat="1" x14ac:dyDescent="0.2">
      <c r="A333" s="54"/>
      <c r="B333" s="55"/>
      <c r="C333" s="55"/>
      <c r="D333" s="55"/>
      <c r="E333" s="55"/>
    </row>
    <row r="334" spans="1:5" s="49" customFormat="1" x14ac:dyDescent="0.2">
      <c r="A334" s="54"/>
      <c r="B334" s="55"/>
      <c r="C334" s="55"/>
      <c r="D334" s="55"/>
      <c r="E334" s="55"/>
    </row>
    <row r="335" spans="1:5" s="49" customFormat="1" x14ac:dyDescent="0.2">
      <c r="A335" s="54"/>
      <c r="B335" s="55"/>
      <c r="C335" s="55"/>
      <c r="D335" s="55"/>
      <c r="E335" s="55"/>
    </row>
    <row r="336" spans="1:5" s="49" customFormat="1" x14ac:dyDescent="0.2">
      <c r="A336" s="54"/>
      <c r="B336" s="55"/>
      <c r="C336" s="55"/>
      <c r="D336" s="55"/>
      <c r="E336" s="55"/>
    </row>
    <row r="337" spans="1:5" s="49" customFormat="1" x14ac:dyDescent="0.2">
      <c r="A337" s="54"/>
      <c r="B337" s="55"/>
      <c r="C337" s="55"/>
      <c r="D337" s="55"/>
      <c r="E337" s="55"/>
    </row>
    <row r="338" spans="1:5" s="49" customFormat="1" x14ac:dyDescent="0.2">
      <c r="A338" s="54"/>
      <c r="B338" s="55"/>
      <c r="C338" s="55"/>
      <c r="D338" s="55"/>
      <c r="E338" s="55"/>
    </row>
    <row r="339" spans="1:5" s="49" customFormat="1" x14ac:dyDescent="0.2">
      <c r="A339" s="54"/>
      <c r="B339" s="55"/>
      <c r="C339" s="55"/>
      <c r="D339" s="55"/>
      <c r="E339" s="55"/>
    </row>
    <row r="340" spans="1:5" s="49" customFormat="1" x14ac:dyDescent="0.2">
      <c r="A340" s="54"/>
      <c r="B340" s="55"/>
      <c r="C340" s="55"/>
      <c r="D340" s="55"/>
      <c r="E340" s="55"/>
    </row>
    <row r="341" spans="1:5" s="49" customFormat="1" x14ac:dyDescent="0.2">
      <c r="A341" s="54"/>
      <c r="B341" s="55"/>
      <c r="C341" s="55"/>
      <c r="D341" s="55"/>
      <c r="E341" s="55"/>
    </row>
    <row r="342" spans="1:5" s="49" customFormat="1" x14ac:dyDescent="0.2">
      <c r="A342" s="54"/>
      <c r="B342" s="55"/>
      <c r="C342" s="55"/>
      <c r="D342" s="55"/>
      <c r="E342" s="55"/>
    </row>
    <row r="343" spans="1:5" s="49" customFormat="1" x14ac:dyDescent="0.2">
      <c r="A343" s="50"/>
    </row>
    <row r="344" spans="1:5" s="49" customFormat="1" x14ac:dyDescent="0.2">
      <c r="A344" s="50"/>
    </row>
    <row r="345" spans="1:5" s="49" customFormat="1" x14ac:dyDescent="0.2">
      <c r="A345" s="50"/>
    </row>
    <row r="346" spans="1:5" s="49" customFormat="1" x14ac:dyDescent="0.2">
      <c r="A346" s="50"/>
    </row>
    <row r="347" spans="1:5" s="49" customFormat="1" x14ac:dyDescent="0.2">
      <c r="A347" s="50"/>
    </row>
    <row r="348" spans="1:5" s="49" customFormat="1" x14ac:dyDescent="0.2">
      <c r="A348" s="50"/>
    </row>
    <row r="349" spans="1:5" s="49" customFormat="1" x14ac:dyDescent="0.2">
      <c r="A349" s="50"/>
    </row>
    <row r="350" spans="1:5" s="49" customFormat="1" x14ac:dyDescent="0.2">
      <c r="A350" s="50"/>
    </row>
    <row r="351" spans="1:5" s="49" customFormat="1" x14ac:dyDescent="0.2">
      <c r="A351" s="50"/>
    </row>
    <row r="352" spans="1:5" s="49" customFormat="1" x14ac:dyDescent="0.2">
      <c r="A352" s="50"/>
    </row>
    <row r="353" spans="1:1" s="49" customFormat="1" x14ac:dyDescent="0.2">
      <c r="A353" s="50"/>
    </row>
    <row r="354" spans="1:1" s="49" customFormat="1" x14ac:dyDescent="0.2">
      <c r="A354" s="50"/>
    </row>
    <row r="355" spans="1:1" s="49" customFormat="1" x14ac:dyDescent="0.2">
      <c r="A355" s="50"/>
    </row>
    <row r="356" spans="1:1" s="49" customFormat="1" x14ac:dyDescent="0.2">
      <c r="A356" s="50"/>
    </row>
    <row r="357" spans="1:1" s="49" customFormat="1" x14ac:dyDescent="0.2">
      <c r="A357" s="50"/>
    </row>
    <row r="358" spans="1:1" s="49" customFormat="1" x14ac:dyDescent="0.2">
      <c r="A358" s="50"/>
    </row>
    <row r="359" spans="1:1" s="49" customFormat="1" x14ac:dyDescent="0.2">
      <c r="A359" s="50"/>
    </row>
    <row r="360" spans="1:1" s="49" customFormat="1" x14ac:dyDescent="0.2">
      <c r="A360" s="50"/>
    </row>
    <row r="361" spans="1:1" s="49" customFormat="1" x14ac:dyDescent="0.2">
      <c r="A361" s="50"/>
    </row>
    <row r="362" spans="1:1" s="49" customFormat="1" x14ac:dyDescent="0.2">
      <c r="A362" s="50"/>
    </row>
    <row r="363" spans="1:1" s="49" customFormat="1" x14ac:dyDescent="0.2">
      <c r="A363" s="50"/>
    </row>
    <row r="364" spans="1:1" s="49" customFormat="1" x14ac:dyDescent="0.2">
      <c r="A364" s="50"/>
    </row>
    <row r="365" spans="1:1" s="49" customFormat="1" x14ac:dyDescent="0.2">
      <c r="A365" s="50"/>
    </row>
    <row r="366" spans="1:1" s="49" customFormat="1" x14ac:dyDescent="0.2">
      <c r="A366" s="50"/>
    </row>
    <row r="367" spans="1:1" s="49" customFormat="1" x14ac:dyDescent="0.2">
      <c r="A367" s="50"/>
    </row>
    <row r="368" spans="1:1" s="49" customFormat="1" x14ac:dyDescent="0.2">
      <c r="A368" s="50"/>
    </row>
    <row r="369" spans="1:1" s="49" customFormat="1" x14ac:dyDescent="0.2">
      <c r="A369" s="50"/>
    </row>
    <row r="370" spans="1:1" s="49" customFormat="1" x14ac:dyDescent="0.2">
      <c r="A370" s="50"/>
    </row>
    <row r="371" spans="1:1" s="49" customFormat="1" x14ac:dyDescent="0.2">
      <c r="A371" s="50"/>
    </row>
    <row r="372" spans="1:1" s="49" customFormat="1" x14ac:dyDescent="0.2">
      <c r="A372" s="50"/>
    </row>
    <row r="373" spans="1:1" s="49" customFormat="1" x14ac:dyDescent="0.2">
      <c r="A373" s="50"/>
    </row>
    <row r="374" spans="1:1" s="49" customFormat="1" x14ac:dyDescent="0.2">
      <c r="A374" s="50"/>
    </row>
    <row r="375" spans="1:1" s="49" customFormat="1" x14ac:dyDescent="0.2">
      <c r="A375" s="50"/>
    </row>
    <row r="376" spans="1:1" s="49" customFormat="1" x14ac:dyDescent="0.2">
      <c r="A376" s="50"/>
    </row>
    <row r="377" spans="1:1" s="49" customFormat="1" x14ac:dyDescent="0.2">
      <c r="A377" s="50"/>
    </row>
    <row r="378" spans="1:1" s="49" customFormat="1" x14ac:dyDescent="0.2">
      <c r="A378" s="50"/>
    </row>
    <row r="379" spans="1:1" s="49" customFormat="1" x14ac:dyDescent="0.2">
      <c r="A379" s="50"/>
    </row>
    <row r="380" spans="1:1" s="49" customFormat="1" x14ac:dyDescent="0.2">
      <c r="A380" s="50"/>
    </row>
    <row r="381" spans="1:1" s="49" customFormat="1" x14ac:dyDescent="0.2">
      <c r="A381" s="50"/>
    </row>
    <row r="382" spans="1:1" s="49" customFormat="1" x14ac:dyDescent="0.2">
      <c r="A382" s="50"/>
    </row>
    <row r="383" spans="1:1" s="49" customFormat="1" x14ac:dyDescent="0.2">
      <c r="A383" s="50"/>
    </row>
    <row r="384" spans="1:1" s="49" customFormat="1" x14ac:dyDescent="0.2">
      <c r="A384" s="50"/>
    </row>
    <row r="385" spans="1:1" s="49" customFormat="1" x14ac:dyDescent="0.2">
      <c r="A385" s="50"/>
    </row>
    <row r="386" spans="1:1" s="49" customFormat="1" x14ac:dyDescent="0.2">
      <c r="A386" s="50"/>
    </row>
    <row r="387" spans="1:1" s="49" customFormat="1" x14ac:dyDescent="0.2">
      <c r="A387" s="50"/>
    </row>
    <row r="388" spans="1:1" s="49" customFormat="1" x14ac:dyDescent="0.2">
      <c r="A388" s="50"/>
    </row>
    <row r="389" spans="1:1" s="49" customFormat="1" x14ac:dyDescent="0.2">
      <c r="A389" s="50"/>
    </row>
    <row r="390" spans="1:1" s="49" customFormat="1" x14ac:dyDescent="0.2">
      <c r="A390" s="50"/>
    </row>
    <row r="391" spans="1:1" s="49" customFormat="1" x14ac:dyDescent="0.2">
      <c r="A391" s="50"/>
    </row>
    <row r="392" spans="1:1" s="49" customFormat="1" x14ac:dyDescent="0.2">
      <c r="A392" s="50"/>
    </row>
    <row r="393" spans="1:1" s="49" customFormat="1" x14ac:dyDescent="0.2">
      <c r="A393" s="50"/>
    </row>
    <row r="394" spans="1:1" s="49" customFormat="1" x14ac:dyDescent="0.2">
      <c r="A394" s="50"/>
    </row>
    <row r="395" spans="1:1" s="49" customFormat="1" x14ac:dyDescent="0.2">
      <c r="A395" s="50"/>
    </row>
    <row r="396" spans="1:1" s="49" customFormat="1" x14ac:dyDescent="0.2">
      <c r="A396" s="50"/>
    </row>
    <row r="397" spans="1:1" s="49" customFormat="1" x14ac:dyDescent="0.2">
      <c r="A397" s="50"/>
    </row>
    <row r="398" spans="1:1" s="49" customFormat="1" x14ac:dyDescent="0.2">
      <c r="A398" s="50"/>
    </row>
    <row r="399" spans="1:1" s="49" customFormat="1" x14ac:dyDescent="0.2">
      <c r="A399" s="50"/>
    </row>
    <row r="400" spans="1:1" s="49" customFormat="1" x14ac:dyDescent="0.2">
      <c r="A400" s="50"/>
    </row>
    <row r="401" spans="1:1" s="49" customFormat="1" x14ac:dyDescent="0.2">
      <c r="A401" s="50"/>
    </row>
    <row r="402" spans="1:1" s="49" customFormat="1" x14ac:dyDescent="0.2">
      <c r="A402" s="50"/>
    </row>
    <row r="403" spans="1:1" s="49" customFormat="1" x14ac:dyDescent="0.2">
      <c r="A403" s="50"/>
    </row>
    <row r="404" spans="1:1" s="49" customFormat="1" x14ac:dyDescent="0.2">
      <c r="A404" s="50"/>
    </row>
    <row r="405" spans="1:1" s="49" customFormat="1" x14ac:dyDescent="0.2">
      <c r="A405" s="50"/>
    </row>
    <row r="406" spans="1:1" s="49" customFormat="1" x14ac:dyDescent="0.2">
      <c r="A406" s="50"/>
    </row>
    <row r="407" spans="1:1" s="49" customFormat="1" x14ac:dyDescent="0.2">
      <c r="A407" s="50"/>
    </row>
    <row r="408" spans="1:1" s="49" customFormat="1" x14ac:dyDescent="0.2">
      <c r="A408" s="50"/>
    </row>
    <row r="409" spans="1:1" s="49" customFormat="1" x14ac:dyDescent="0.2">
      <c r="A409" s="50"/>
    </row>
    <row r="410" spans="1:1" s="49" customFormat="1" x14ac:dyDescent="0.2">
      <c r="A410" s="50"/>
    </row>
    <row r="411" spans="1:1" s="49" customFormat="1" x14ac:dyDescent="0.2">
      <c r="A411" s="50"/>
    </row>
    <row r="412" spans="1:1" s="49" customFormat="1" x14ac:dyDescent="0.2">
      <c r="A412" s="50"/>
    </row>
    <row r="413" spans="1:1" s="49" customFormat="1" x14ac:dyDescent="0.2">
      <c r="A413" s="50"/>
    </row>
    <row r="414" spans="1:1" s="49" customFormat="1" x14ac:dyDescent="0.2">
      <c r="A414" s="50"/>
    </row>
    <row r="415" spans="1:1" s="49" customFormat="1" x14ac:dyDescent="0.2">
      <c r="A415" s="50"/>
    </row>
    <row r="416" spans="1:1" s="49" customFormat="1" x14ac:dyDescent="0.2">
      <c r="A416" s="50"/>
    </row>
    <row r="417" spans="1:1" s="49" customFormat="1" x14ac:dyDescent="0.2">
      <c r="A417" s="50"/>
    </row>
    <row r="418" spans="1:1" s="49" customFormat="1" x14ac:dyDescent="0.2">
      <c r="A418" s="50"/>
    </row>
    <row r="419" spans="1:1" s="49" customFormat="1" x14ac:dyDescent="0.2">
      <c r="A419" s="50"/>
    </row>
    <row r="420" spans="1:1" s="49" customFormat="1" x14ac:dyDescent="0.2">
      <c r="A420" s="50"/>
    </row>
    <row r="421" spans="1:1" s="49" customFormat="1" x14ac:dyDescent="0.2">
      <c r="A421" s="50"/>
    </row>
    <row r="422" spans="1:1" s="49" customFormat="1" x14ac:dyDescent="0.2">
      <c r="A422" s="50"/>
    </row>
    <row r="423" spans="1:1" s="49" customFormat="1" x14ac:dyDescent="0.2">
      <c r="A423" s="50"/>
    </row>
    <row r="424" spans="1:1" s="49" customFormat="1" x14ac:dyDescent="0.2">
      <c r="A424" s="50"/>
    </row>
    <row r="425" spans="1:1" s="49" customFormat="1" x14ac:dyDescent="0.2">
      <c r="A425" s="50"/>
    </row>
    <row r="426" spans="1:1" s="49" customFormat="1" x14ac:dyDescent="0.2">
      <c r="A426" s="50"/>
    </row>
    <row r="427" spans="1:1" s="49" customFormat="1" x14ac:dyDescent="0.2">
      <c r="A427" s="50"/>
    </row>
    <row r="428" spans="1:1" s="49" customFormat="1" x14ac:dyDescent="0.2">
      <c r="A428" s="50"/>
    </row>
    <row r="429" spans="1:1" s="49" customFormat="1" x14ac:dyDescent="0.2">
      <c r="A429" s="50"/>
    </row>
    <row r="430" spans="1:1" s="49" customFormat="1" x14ac:dyDescent="0.2">
      <c r="A430" s="50"/>
    </row>
    <row r="431" spans="1:1" s="49" customFormat="1" x14ac:dyDescent="0.2">
      <c r="A431" s="50"/>
    </row>
    <row r="432" spans="1:1" s="49" customFormat="1" x14ac:dyDescent="0.2">
      <c r="A432" s="50"/>
    </row>
    <row r="433" spans="1:1" s="49" customFormat="1" x14ac:dyDescent="0.2">
      <c r="A433" s="50"/>
    </row>
    <row r="434" spans="1:1" s="49" customFormat="1" x14ac:dyDescent="0.2">
      <c r="A434" s="50"/>
    </row>
    <row r="435" spans="1:1" s="49" customFormat="1" x14ac:dyDescent="0.2">
      <c r="A435" s="50"/>
    </row>
    <row r="436" spans="1:1" s="49" customFormat="1" x14ac:dyDescent="0.2">
      <c r="A436" s="50"/>
    </row>
    <row r="437" spans="1:1" s="49" customFormat="1" x14ac:dyDescent="0.2">
      <c r="A437" s="50"/>
    </row>
    <row r="438" spans="1:1" s="49" customFormat="1" x14ac:dyDescent="0.2">
      <c r="A438" s="50"/>
    </row>
    <row r="439" spans="1:1" s="49" customFormat="1" x14ac:dyDescent="0.2">
      <c r="A439" s="50"/>
    </row>
    <row r="440" spans="1:1" s="49" customFormat="1" x14ac:dyDescent="0.2">
      <c r="A440" s="50"/>
    </row>
    <row r="441" spans="1:1" s="49" customFormat="1" x14ac:dyDescent="0.2">
      <c r="A441" s="50"/>
    </row>
    <row r="442" spans="1:1" s="49" customFormat="1" x14ac:dyDescent="0.2">
      <c r="A442" s="50"/>
    </row>
    <row r="443" spans="1:1" s="49" customFormat="1" x14ac:dyDescent="0.2">
      <c r="A443" s="50"/>
    </row>
    <row r="444" spans="1:1" s="49" customFormat="1" x14ac:dyDescent="0.2">
      <c r="A444" s="50"/>
    </row>
    <row r="445" spans="1:1" s="49" customFormat="1" x14ac:dyDescent="0.2">
      <c r="A445" s="50"/>
    </row>
    <row r="446" spans="1:1" s="49" customFormat="1" x14ac:dyDescent="0.2">
      <c r="A446" s="50"/>
    </row>
    <row r="447" spans="1:1" s="49" customFormat="1" x14ac:dyDescent="0.2">
      <c r="A447" s="50"/>
    </row>
    <row r="448" spans="1:1" s="49" customFormat="1" x14ac:dyDescent="0.2">
      <c r="A448" s="50"/>
    </row>
    <row r="449" spans="1:1" s="49" customFormat="1" x14ac:dyDescent="0.2">
      <c r="A449" s="50"/>
    </row>
    <row r="450" spans="1:1" s="49" customFormat="1" x14ac:dyDescent="0.2">
      <c r="A450" s="50"/>
    </row>
    <row r="451" spans="1:1" s="49" customFormat="1" x14ac:dyDescent="0.2">
      <c r="A451" s="50"/>
    </row>
    <row r="452" spans="1:1" s="49" customFormat="1" x14ac:dyDescent="0.2">
      <c r="A452" s="50"/>
    </row>
    <row r="453" spans="1:1" s="49" customFormat="1" x14ac:dyDescent="0.2">
      <c r="A453" s="50"/>
    </row>
    <row r="454" spans="1:1" s="49" customFormat="1" x14ac:dyDescent="0.2">
      <c r="A454" s="50"/>
    </row>
    <row r="455" spans="1:1" s="49" customFormat="1" x14ac:dyDescent="0.2">
      <c r="A455" s="50"/>
    </row>
    <row r="456" spans="1:1" s="49" customFormat="1" x14ac:dyDescent="0.2">
      <c r="A456" s="50"/>
    </row>
    <row r="457" spans="1:1" s="49" customFormat="1" x14ac:dyDescent="0.2">
      <c r="A457" s="50"/>
    </row>
    <row r="458" spans="1:1" s="49" customFormat="1" x14ac:dyDescent="0.2">
      <c r="A458" s="50"/>
    </row>
    <row r="459" spans="1:1" s="49" customFormat="1" x14ac:dyDescent="0.2">
      <c r="A459" s="50"/>
    </row>
    <row r="460" spans="1:1" s="49" customFormat="1" x14ac:dyDescent="0.2">
      <c r="A460" s="50"/>
    </row>
    <row r="461" spans="1:1" s="49" customFormat="1" x14ac:dyDescent="0.2">
      <c r="A461" s="50"/>
    </row>
    <row r="462" spans="1:1" s="49" customFormat="1" x14ac:dyDescent="0.2">
      <c r="A462" s="50"/>
    </row>
    <row r="463" spans="1:1" s="49" customFormat="1" x14ac:dyDescent="0.2">
      <c r="A463" s="50"/>
    </row>
    <row r="464" spans="1:1" s="49" customFormat="1" x14ac:dyDescent="0.2">
      <c r="A464" s="50"/>
    </row>
  </sheetData>
  <sheetProtection password="C773" sheet="1"/>
  <mergeCells count="328">
    <mergeCell ref="A1:E1"/>
    <mergeCell ref="D9:D10"/>
    <mergeCell ref="D30:D33"/>
    <mergeCell ref="A6:E6"/>
    <mergeCell ref="B19:B20"/>
    <mergeCell ref="C19:C20"/>
    <mergeCell ref="D19:D20"/>
    <mergeCell ref="A7:E7"/>
    <mergeCell ref="A8:E8"/>
    <mergeCell ref="A9:A12"/>
    <mergeCell ref="E28:E29"/>
    <mergeCell ref="A3:A5"/>
    <mergeCell ref="B3:C5"/>
    <mergeCell ref="D3:D5"/>
    <mergeCell ref="E3:E5"/>
    <mergeCell ref="A26:E26"/>
    <mergeCell ref="A27:E27"/>
    <mergeCell ref="C13:C15"/>
    <mergeCell ref="E9:E10"/>
    <mergeCell ref="C24:C25"/>
    <mergeCell ref="D55:D56"/>
    <mergeCell ref="B34:B37"/>
    <mergeCell ref="E19:E20"/>
    <mergeCell ref="A21:E21"/>
    <mergeCell ref="A22:A25"/>
    <mergeCell ref="B24:B25"/>
    <mergeCell ref="B9:B10"/>
    <mergeCell ref="C9:C10"/>
    <mergeCell ref="E24:E25"/>
    <mergeCell ref="A13:A20"/>
    <mergeCell ref="B13:B15"/>
    <mergeCell ref="D13:D16"/>
    <mergeCell ref="B17:B18"/>
    <mergeCell ref="C17:C18"/>
    <mergeCell ref="D17:D18"/>
    <mergeCell ref="E13:E16"/>
    <mergeCell ref="D42:D43"/>
    <mergeCell ref="B44:B45"/>
    <mergeCell ref="C44:C45"/>
    <mergeCell ref="D44:D45"/>
    <mergeCell ref="B40:B41"/>
    <mergeCell ref="B38:B39"/>
    <mergeCell ref="E17:E18"/>
    <mergeCell ref="C34:C37"/>
    <mergeCell ref="D34:D37"/>
    <mergeCell ref="A57:A58"/>
    <mergeCell ref="B57:B58"/>
    <mergeCell ref="C57:C58"/>
    <mergeCell ref="A59:A60"/>
    <mergeCell ref="B59:B60"/>
    <mergeCell ref="C59:C60"/>
    <mergeCell ref="A38:A41"/>
    <mergeCell ref="A28:A37"/>
    <mergeCell ref="B28:B29"/>
    <mergeCell ref="C28:C29"/>
    <mergeCell ref="B30:B33"/>
    <mergeCell ref="C30:C33"/>
    <mergeCell ref="B42:B43"/>
    <mergeCell ref="C42:C43"/>
    <mergeCell ref="C55:C56"/>
    <mergeCell ref="D28:D29"/>
    <mergeCell ref="A42:A46"/>
    <mergeCell ref="C47:C48"/>
    <mergeCell ref="B47:B48"/>
    <mergeCell ref="A47:A48"/>
    <mergeCell ref="A49:A50"/>
    <mergeCell ref="B49:B50"/>
    <mergeCell ref="C49:C50"/>
    <mergeCell ref="B74:B75"/>
    <mergeCell ref="C74:C75"/>
    <mergeCell ref="D74:D75"/>
    <mergeCell ref="B76:B77"/>
    <mergeCell ref="C76:C77"/>
    <mergeCell ref="D76:D77"/>
    <mergeCell ref="A61:A62"/>
    <mergeCell ref="B61:B62"/>
    <mergeCell ref="C61:C62"/>
    <mergeCell ref="A63:E63"/>
    <mergeCell ref="A64:A68"/>
    <mergeCell ref="B64:B68"/>
    <mergeCell ref="C64:C68"/>
    <mergeCell ref="D64:D65"/>
    <mergeCell ref="D66:D67"/>
    <mergeCell ref="E64:E65"/>
    <mergeCell ref="E101:E102"/>
    <mergeCell ref="D101:D102"/>
    <mergeCell ref="B83:B86"/>
    <mergeCell ref="C83:C86"/>
    <mergeCell ref="D83:D84"/>
    <mergeCell ref="D85:D86"/>
    <mergeCell ref="E85:E86"/>
    <mergeCell ref="A87:A90"/>
    <mergeCell ref="B88:B90"/>
    <mergeCell ref="C88:C90"/>
    <mergeCell ref="D88:D89"/>
    <mergeCell ref="A104:A107"/>
    <mergeCell ref="B104:B105"/>
    <mergeCell ref="C115:C116"/>
    <mergeCell ref="D115:D116"/>
    <mergeCell ref="C104:C105"/>
    <mergeCell ref="D104:D105"/>
    <mergeCell ref="B106:B107"/>
    <mergeCell ref="C106:C107"/>
    <mergeCell ref="A101:A103"/>
    <mergeCell ref="B101:B102"/>
    <mergeCell ref="C101:C102"/>
    <mergeCell ref="B115:B116"/>
    <mergeCell ref="A123:E123"/>
    <mergeCell ref="A124:E124"/>
    <mergeCell ref="A125:A128"/>
    <mergeCell ref="B125:B128"/>
    <mergeCell ref="E126:E128"/>
    <mergeCell ref="A132:A134"/>
    <mergeCell ref="A117:A122"/>
    <mergeCell ref="B117:B122"/>
    <mergeCell ref="C117:C122"/>
    <mergeCell ref="D117:D118"/>
    <mergeCell ref="D119:D120"/>
    <mergeCell ref="D121:D122"/>
    <mergeCell ref="E117:E118"/>
    <mergeCell ref="E119:E120"/>
    <mergeCell ref="E121:E122"/>
    <mergeCell ref="A139:A142"/>
    <mergeCell ref="D139:D140"/>
    <mergeCell ref="E139:E140"/>
    <mergeCell ref="D141:D142"/>
    <mergeCell ref="E141:E142"/>
    <mergeCell ref="A143:E143"/>
    <mergeCell ref="A135:E135"/>
    <mergeCell ref="A129:A131"/>
    <mergeCell ref="B129:B131"/>
    <mergeCell ref="C129:C131"/>
    <mergeCell ref="A136:A138"/>
    <mergeCell ref="B136:B138"/>
    <mergeCell ref="C136:C138"/>
    <mergeCell ref="A156:A158"/>
    <mergeCell ref="B157:B158"/>
    <mergeCell ref="C157:C158"/>
    <mergeCell ref="A152:A155"/>
    <mergeCell ref="B153:B155"/>
    <mergeCell ref="C153:C155"/>
    <mergeCell ref="A144:E144"/>
    <mergeCell ref="A145:A146"/>
    <mergeCell ref="B145:B146"/>
    <mergeCell ref="C145:C146"/>
    <mergeCell ref="E154:E155"/>
    <mergeCell ref="A147:E147"/>
    <mergeCell ref="A148:A151"/>
    <mergeCell ref="B148:B151"/>
    <mergeCell ref="C148:C151"/>
    <mergeCell ref="E150:E151"/>
    <mergeCell ref="A166:E166"/>
    <mergeCell ref="A167:A169"/>
    <mergeCell ref="B167:B169"/>
    <mergeCell ref="C167:C169"/>
    <mergeCell ref="A170:A172"/>
    <mergeCell ref="B171:B172"/>
    <mergeCell ref="C171:C172"/>
    <mergeCell ref="A159:E159"/>
    <mergeCell ref="A160:A161"/>
    <mergeCell ref="B160:B161"/>
    <mergeCell ref="C160:C161"/>
    <mergeCell ref="A162:A164"/>
    <mergeCell ref="A165:E165"/>
    <mergeCell ref="B173:B175"/>
    <mergeCell ref="C173:C175"/>
    <mergeCell ref="A184:A185"/>
    <mergeCell ref="A176:E176"/>
    <mergeCell ref="A177:E177"/>
    <mergeCell ref="A178:A183"/>
    <mergeCell ref="B178:B182"/>
    <mergeCell ref="D178:D181"/>
    <mergeCell ref="E178:E181"/>
    <mergeCell ref="E198:E199"/>
    <mergeCell ref="A200:A202"/>
    <mergeCell ref="B200:B201"/>
    <mergeCell ref="C200:C201"/>
    <mergeCell ref="A203:A204"/>
    <mergeCell ref="B203:B204"/>
    <mergeCell ref="C203:C204"/>
    <mergeCell ref="A186:A188"/>
    <mergeCell ref="B187:B188"/>
    <mergeCell ref="C187:C188"/>
    <mergeCell ref="A189:E189"/>
    <mergeCell ref="A190:E190"/>
    <mergeCell ref="A191:A199"/>
    <mergeCell ref="B191:B195"/>
    <mergeCell ref="D191:D196"/>
    <mergeCell ref="E191:E196"/>
    <mergeCell ref="D198:D199"/>
    <mergeCell ref="B212:B214"/>
    <mergeCell ref="C212:C214"/>
    <mergeCell ref="A216:E216"/>
    <mergeCell ref="A217:A222"/>
    <mergeCell ref="B220:B222"/>
    <mergeCell ref="C220:C222"/>
    <mergeCell ref="E221:E222"/>
    <mergeCell ref="A205:E205"/>
    <mergeCell ref="A206:E206"/>
    <mergeCell ref="A207:A209"/>
    <mergeCell ref="B207:B209"/>
    <mergeCell ref="C207:C209"/>
    <mergeCell ref="A215:E215"/>
    <mergeCell ref="A210:A211"/>
    <mergeCell ref="B210:B211"/>
    <mergeCell ref="C210:C211"/>
    <mergeCell ref="A212:A214"/>
    <mergeCell ref="A223:E223"/>
    <mergeCell ref="A224:A227"/>
    <mergeCell ref="B224:B227"/>
    <mergeCell ref="C224:C227"/>
    <mergeCell ref="A241:A244"/>
    <mergeCell ref="A228:E228"/>
    <mergeCell ref="A229:A239"/>
    <mergeCell ref="B230:B233"/>
    <mergeCell ref="D230:D233"/>
    <mergeCell ref="E230:E233"/>
    <mergeCell ref="D261:D262"/>
    <mergeCell ref="E261:E262"/>
    <mergeCell ref="A253:A255"/>
    <mergeCell ref="B253:B255"/>
    <mergeCell ref="C253:C255"/>
    <mergeCell ref="A256:A257"/>
    <mergeCell ref="B256:B257"/>
    <mergeCell ref="C256:C257"/>
    <mergeCell ref="E235:E239"/>
    <mergeCell ref="A245:E245"/>
    <mergeCell ref="A246:E246"/>
    <mergeCell ref="A247:A250"/>
    <mergeCell ref="A251:A252"/>
    <mergeCell ref="B251:B252"/>
    <mergeCell ref="C251:C252"/>
    <mergeCell ref="E40:E41"/>
    <mergeCell ref="D40:D41"/>
    <mergeCell ref="C40:C41"/>
    <mergeCell ref="E42:E43"/>
    <mergeCell ref="E44:E45"/>
    <mergeCell ref="E34:E37"/>
    <mergeCell ref="C38:C39"/>
    <mergeCell ref="A319:E323"/>
    <mergeCell ref="E30:E33"/>
    <mergeCell ref="A294:E294"/>
    <mergeCell ref="A290:A292"/>
    <mergeCell ref="B290:B292"/>
    <mergeCell ref="C290:C292"/>
    <mergeCell ref="A293:E293"/>
    <mergeCell ref="E288:E289"/>
    <mergeCell ref="A278:A279"/>
    <mergeCell ref="B278:B279"/>
    <mergeCell ref="C278:C279"/>
    <mergeCell ref="B286:B289"/>
    <mergeCell ref="C286:C289"/>
    <mergeCell ref="A280:A282"/>
    <mergeCell ref="B280:B282"/>
    <mergeCell ref="C280:C282"/>
    <mergeCell ref="E268:E269"/>
    <mergeCell ref="A298:E301"/>
    <mergeCell ref="A240:E240"/>
    <mergeCell ref="A284:A285"/>
    <mergeCell ref="B284:B285"/>
    <mergeCell ref="C284:C285"/>
    <mergeCell ref="E66:E67"/>
    <mergeCell ref="E71:E72"/>
    <mergeCell ref="E74:E75"/>
    <mergeCell ref="E76:E77"/>
    <mergeCell ref="E80:E81"/>
    <mergeCell ref="E83:E84"/>
    <mergeCell ref="A78:E78"/>
    <mergeCell ref="A79:A82"/>
    <mergeCell ref="B80:B82"/>
    <mergeCell ref="C80:C82"/>
    <mergeCell ref="E270:E271"/>
    <mergeCell ref="A272:E272"/>
    <mergeCell ref="A273:A275"/>
    <mergeCell ref="B273:B274"/>
    <mergeCell ref="C273:C274"/>
    <mergeCell ref="A267:A271"/>
    <mergeCell ref="D268:D269"/>
    <mergeCell ref="A264:A266"/>
    <mergeCell ref="B264:B266"/>
    <mergeCell ref="A297:E297"/>
    <mergeCell ref="A286:A289"/>
    <mergeCell ref="A283:E283"/>
    <mergeCell ref="A276:E276"/>
    <mergeCell ref="A277:E277"/>
    <mergeCell ref="E104:E105"/>
    <mergeCell ref="E106:E107"/>
    <mergeCell ref="E110:E111"/>
    <mergeCell ref="A108:E108"/>
    <mergeCell ref="A109:A113"/>
    <mergeCell ref="B109:B113"/>
    <mergeCell ref="C109:C113"/>
    <mergeCell ref="D110:D111"/>
    <mergeCell ref="D112:D113"/>
    <mergeCell ref="D106:D107"/>
    <mergeCell ref="C264:C266"/>
    <mergeCell ref="A258:E258"/>
    <mergeCell ref="A259:A263"/>
    <mergeCell ref="B259:B260"/>
    <mergeCell ref="C259:C260"/>
    <mergeCell ref="B261:B263"/>
    <mergeCell ref="E112:E113"/>
    <mergeCell ref="E115:E116"/>
    <mergeCell ref="A114:A116"/>
    <mergeCell ref="D80:D81"/>
    <mergeCell ref="A83:A86"/>
    <mergeCell ref="E88:E89"/>
    <mergeCell ref="E92:E94"/>
    <mergeCell ref="E95:E97"/>
    <mergeCell ref="E53:E54"/>
    <mergeCell ref="E55:E56"/>
    <mergeCell ref="A51:E51"/>
    <mergeCell ref="A52:A56"/>
    <mergeCell ref="B52:B54"/>
    <mergeCell ref="C52:C54"/>
    <mergeCell ref="D53:D54"/>
    <mergeCell ref="B55:B56"/>
    <mergeCell ref="A91:E91"/>
    <mergeCell ref="A92:A100"/>
    <mergeCell ref="B92:B100"/>
    <mergeCell ref="D92:D94"/>
    <mergeCell ref="D95:D97"/>
    <mergeCell ref="D98:D100"/>
    <mergeCell ref="E98:E100"/>
    <mergeCell ref="A69:A72"/>
    <mergeCell ref="D71:D72"/>
    <mergeCell ref="A73:E73"/>
    <mergeCell ref="A74:A77"/>
  </mergeCells>
  <phoneticPr fontId="3" type="noConversion"/>
  <pageMargins left="0.6692913385826772" right="0.23622047244094491" top="0.31496062992125984" bottom="0.54" header="0" footer="0"/>
  <pageSetup scale="9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89"/>
  <sheetViews>
    <sheetView tabSelected="1" view="pageBreakPreview" topLeftCell="A137" zoomScaleNormal="100" zoomScaleSheetLayoutView="100" workbookViewId="0">
      <selection activeCell="G146" sqref="G146"/>
    </sheetView>
  </sheetViews>
  <sheetFormatPr baseColWidth="10" defaultRowHeight="12.75" x14ac:dyDescent="0.2"/>
  <cols>
    <col min="1" max="1" width="47" customWidth="1"/>
    <col min="2" max="2" width="16" style="93" customWidth="1"/>
    <col min="3" max="3" width="15.28515625" style="93" customWidth="1"/>
    <col min="4" max="4" width="15.5703125" style="93" customWidth="1"/>
    <col min="5" max="5" width="11.42578125" style="11"/>
    <col min="7" max="7" width="25.85546875" customWidth="1"/>
  </cols>
  <sheetData>
    <row r="1" spans="1:5" ht="15" x14ac:dyDescent="0.2">
      <c r="A1" s="2"/>
      <c r="B1" s="75"/>
      <c r="C1" s="75"/>
      <c r="D1" s="75"/>
    </row>
    <row r="2" spans="1:5" ht="15" customHeight="1" x14ac:dyDescent="0.2">
      <c r="A2" s="224" t="s">
        <v>344</v>
      </c>
      <c r="B2" s="224"/>
      <c r="C2" s="224"/>
      <c r="D2" s="224"/>
      <c r="E2" s="224"/>
    </row>
    <row r="3" spans="1:5" ht="22.5" customHeight="1" x14ac:dyDescent="0.2">
      <c r="A3" s="224"/>
      <c r="B3" s="224"/>
      <c r="C3" s="224"/>
      <c r="D3" s="224"/>
      <c r="E3" s="224"/>
    </row>
    <row r="4" spans="1:5" ht="15" customHeight="1" x14ac:dyDescent="0.2">
      <c r="A4" s="3"/>
      <c r="B4" s="76"/>
      <c r="C4" s="76"/>
      <c r="D4" s="76"/>
    </row>
    <row r="5" spans="1:5" ht="15.75" x14ac:dyDescent="0.25">
      <c r="A5" s="12" t="s">
        <v>292</v>
      </c>
      <c r="B5" s="75"/>
      <c r="C5" s="237"/>
      <c r="D5" s="237"/>
    </row>
    <row r="6" spans="1:5" ht="15" x14ac:dyDescent="0.2">
      <c r="A6" s="14" t="s">
        <v>290</v>
      </c>
      <c r="B6" s="14" t="s">
        <v>284</v>
      </c>
      <c r="C6" s="14" t="s">
        <v>291</v>
      </c>
      <c r="D6" s="14" t="s">
        <v>283</v>
      </c>
      <c r="E6" s="31" t="s">
        <v>291</v>
      </c>
    </row>
    <row r="7" spans="1:5" ht="15" x14ac:dyDescent="0.2">
      <c r="A7" s="2"/>
      <c r="B7" s="75"/>
      <c r="C7" s="75"/>
      <c r="D7" s="75"/>
    </row>
    <row r="8" spans="1:5" ht="15.75" x14ac:dyDescent="0.25">
      <c r="A8" s="236" t="s">
        <v>595</v>
      </c>
      <c r="B8" s="236"/>
      <c r="C8" s="236"/>
      <c r="D8" s="236"/>
    </row>
    <row r="9" spans="1:5" ht="15" x14ac:dyDescent="0.2">
      <c r="A9" s="238"/>
      <c r="B9" s="238"/>
      <c r="C9" s="238"/>
      <c r="D9" s="238"/>
    </row>
    <row r="10" spans="1:5" ht="15" x14ac:dyDescent="0.2">
      <c r="A10" s="2"/>
      <c r="B10" s="75"/>
      <c r="C10" s="75"/>
      <c r="D10" s="75"/>
    </row>
    <row r="11" spans="1:5" ht="15.75" x14ac:dyDescent="0.25">
      <c r="A11" s="236" t="s">
        <v>329</v>
      </c>
      <c r="B11" s="236"/>
      <c r="C11" s="236"/>
      <c r="D11" s="236"/>
    </row>
    <row r="12" spans="1:5" ht="15" x14ac:dyDescent="0.2">
      <c r="A12" s="235"/>
      <c r="B12" s="235"/>
      <c r="C12" s="235"/>
      <c r="D12" s="235"/>
    </row>
    <row r="13" spans="1:5" ht="15" x14ac:dyDescent="0.2">
      <c r="A13" s="2"/>
      <c r="B13" s="75"/>
      <c r="C13" s="75"/>
      <c r="D13" s="75"/>
    </row>
    <row r="14" spans="1:5" ht="15" customHeight="1" x14ac:dyDescent="0.25">
      <c r="A14" s="15" t="s">
        <v>330</v>
      </c>
      <c r="B14" s="68"/>
      <c r="C14" s="69" t="s">
        <v>293</v>
      </c>
      <c r="D14" s="95"/>
      <c r="E14" s="32"/>
    </row>
    <row r="15" spans="1:5" ht="15" x14ac:dyDescent="0.2">
      <c r="A15" s="2"/>
      <c r="B15" s="75"/>
      <c r="C15" s="75"/>
      <c r="D15" s="75"/>
    </row>
    <row r="16" spans="1:5" ht="15.75" x14ac:dyDescent="0.25">
      <c r="A16" s="15" t="s">
        <v>331</v>
      </c>
      <c r="B16" s="68"/>
      <c r="C16" s="68"/>
      <c r="D16" s="68"/>
      <c r="E16" s="32"/>
    </row>
    <row r="17" spans="1:5" ht="11.25" customHeight="1" x14ac:dyDescent="0.2">
      <c r="A17" s="2"/>
      <c r="B17" s="75"/>
      <c r="C17" s="75"/>
      <c r="D17" s="75"/>
    </row>
    <row r="18" spans="1:5" ht="15.75" x14ac:dyDescent="0.25">
      <c r="A18" s="15" t="s">
        <v>285</v>
      </c>
      <c r="B18" s="68"/>
      <c r="C18" s="68"/>
      <c r="D18" s="68"/>
      <c r="E18" s="32"/>
    </row>
    <row r="19" spans="1:5" ht="12" customHeight="1" x14ac:dyDescent="0.2">
      <c r="A19" s="2"/>
      <c r="B19" s="75"/>
      <c r="C19" s="75"/>
      <c r="D19" s="75"/>
    </row>
    <row r="20" spans="1:5" ht="15.75" x14ac:dyDescent="0.25">
      <c r="A20" s="15" t="s">
        <v>286</v>
      </c>
      <c r="B20" s="68"/>
      <c r="C20" s="67" t="s">
        <v>287</v>
      </c>
      <c r="D20" s="68"/>
      <c r="E20" s="32"/>
    </row>
    <row r="21" spans="1:5" ht="12" customHeight="1" x14ac:dyDescent="0.2">
      <c r="A21" s="2"/>
      <c r="B21" s="75"/>
      <c r="C21" s="75"/>
      <c r="D21" s="75"/>
    </row>
    <row r="22" spans="1:5" ht="15.75" x14ac:dyDescent="0.25">
      <c r="A22" s="13" t="s">
        <v>332</v>
      </c>
      <c r="B22" s="68"/>
      <c r="C22" s="68"/>
      <c r="D22" s="68"/>
      <c r="E22" s="32"/>
    </row>
    <row r="23" spans="1:5" ht="9.75" customHeight="1" x14ac:dyDescent="0.25">
      <c r="A23" s="12"/>
      <c r="B23" s="75"/>
      <c r="C23" s="75"/>
      <c r="D23" s="75"/>
    </row>
    <row r="24" spans="1:5" ht="15.75" x14ac:dyDescent="0.25">
      <c r="A24" s="15" t="s">
        <v>289</v>
      </c>
      <c r="B24" s="68"/>
      <c r="C24" s="67" t="s">
        <v>288</v>
      </c>
      <c r="D24" s="68"/>
      <c r="E24" s="32"/>
    </row>
    <row r="25" spans="1:5" ht="10.5" customHeight="1" x14ac:dyDescent="0.2">
      <c r="A25" s="2"/>
      <c r="B25" s="75"/>
      <c r="C25" s="75"/>
      <c r="D25" s="75"/>
    </row>
    <row r="26" spans="1:5" ht="15.75" x14ac:dyDescent="0.25">
      <c r="A26" s="15" t="s">
        <v>333</v>
      </c>
      <c r="B26" s="68"/>
      <c r="C26" s="68"/>
      <c r="D26" s="68"/>
      <c r="E26" s="32"/>
    </row>
    <row r="27" spans="1:5" ht="12.75" customHeight="1" x14ac:dyDescent="0.2">
      <c r="A27" s="2"/>
      <c r="B27" s="75"/>
      <c r="C27" s="75"/>
      <c r="D27" s="75"/>
    </row>
    <row r="28" spans="1:5" ht="15" customHeight="1" x14ac:dyDescent="0.25">
      <c r="A28" s="16" t="s">
        <v>334</v>
      </c>
      <c r="B28" s="225" t="s">
        <v>294</v>
      </c>
      <c r="C28" s="225"/>
      <c r="D28" s="225"/>
      <c r="E28" s="33" t="s">
        <v>291</v>
      </c>
    </row>
    <row r="29" spans="1:5" ht="15" x14ac:dyDescent="0.2">
      <c r="A29" s="235"/>
      <c r="B29" s="235"/>
      <c r="C29" s="235"/>
      <c r="D29" s="235"/>
    </row>
    <row r="30" spans="1:5" ht="15" x14ac:dyDescent="0.2">
      <c r="A30" s="2"/>
      <c r="B30" s="75"/>
      <c r="C30" s="75"/>
      <c r="D30" s="75"/>
    </row>
    <row r="31" spans="1:5" ht="15.75" x14ac:dyDescent="0.25">
      <c r="A31" s="236" t="s">
        <v>174</v>
      </c>
      <c r="B31" s="236"/>
      <c r="C31" s="236"/>
      <c r="D31" s="236"/>
    </row>
    <row r="32" spans="1:5" ht="15" x14ac:dyDescent="0.2">
      <c r="A32" s="235"/>
      <c r="B32" s="235"/>
      <c r="C32" s="235"/>
      <c r="D32" s="235"/>
    </row>
    <row r="33" spans="1:7" ht="15" x14ac:dyDescent="0.2">
      <c r="A33" s="2"/>
      <c r="B33" s="75"/>
      <c r="C33" s="75"/>
      <c r="D33" s="75"/>
    </row>
    <row r="34" spans="1:7" ht="15.75" x14ac:dyDescent="0.25">
      <c r="A34" s="15" t="s">
        <v>335</v>
      </c>
      <c r="B34" s="14" t="s">
        <v>296</v>
      </c>
      <c r="C34" s="75"/>
      <c r="D34" s="75"/>
    </row>
    <row r="35" spans="1:7" ht="15" x14ac:dyDescent="0.2">
      <c r="A35" s="2"/>
      <c r="B35" s="75"/>
      <c r="C35" s="75"/>
      <c r="D35" s="75"/>
    </row>
    <row r="36" spans="1:7" ht="15.75" x14ac:dyDescent="0.25">
      <c r="A36" s="15" t="s">
        <v>295</v>
      </c>
      <c r="B36" s="68"/>
      <c r="C36" s="68"/>
      <c r="D36" s="68"/>
    </row>
    <row r="37" spans="1:7" ht="15.75" x14ac:dyDescent="0.25">
      <c r="A37" s="13" t="s">
        <v>61</v>
      </c>
      <c r="B37" s="77"/>
      <c r="C37" s="77"/>
      <c r="D37" s="77"/>
    </row>
    <row r="38" spans="1:7" ht="15.75" x14ac:dyDescent="0.25">
      <c r="A38" s="15" t="s">
        <v>297</v>
      </c>
      <c r="B38" s="77"/>
      <c r="C38" s="77"/>
      <c r="D38" s="77"/>
      <c r="E38" s="34"/>
      <c r="F38" s="1"/>
      <c r="G38" s="1"/>
    </row>
    <row r="39" spans="1:7" ht="15.75" x14ac:dyDescent="0.25">
      <c r="A39" s="15" t="s">
        <v>298</v>
      </c>
      <c r="B39" s="75"/>
      <c r="C39" s="75"/>
      <c r="D39" s="77"/>
      <c r="E39" s="34"/>
      <c r="F39" s="1"/>
      <c r="G39" s="1"/>
    </row>
    <row r="40" spans="1:7" ht="15" x14ac:dyDescent="0.2">
      <c r="A40" s="2"/>
      <c r="B40" s="75"/>
      <c r="C40" s="75"/>
      <c r="D40" s="75"/>
      <c r="E40" s="34"/>
      <c r="F40" s="1"/>
      <c r="G40" s="1"/>
    </row>
    <row r="41" spans="1:7" ht="15" x14ac:dyDescent="0.25">
      <c r="A41" s="17" t="s">
        <v>596</v>
      </c>
      <c r="B41" s="78"/>
      <c r="C41" s="94" t="s">
        <v>60</v>
      </c>
      <c r="D41" s="78"/>
      <c r="E41" s="35" t="s">
        <v>299</v>
      </c>
      <c r="F41" s="1"/>
      <c r="G41" s="1"/>
    </row>
    <row r="42" spans="1:7" ht="15" x14ac:dyDescent="0.25">
      <c r="A42" s="17" t="s">
        <v>597</v>
      </c>
      <c r="B42" s="79"/>
      <c r="C42" s="94" t="s">
        <v>60</v>
      </c>
      <c r="D42" s="79"/>
      <c r="E42" s="35" t="s">
        <v>299</v>
      </c>
      <c r="F42" s="1"/>
      <c r="G42" s="1"/>
    </row>
    <row r="43" spans="1:7" ht="15" x14ac:dyDescent="0.25">
      <c r="A43" s="17" t="s">
        <v>598</v>
      </c>
      <c r="B43" s="80"/>
      <c r="C43" s="94" t="s">
        <v>60</v>
      </c>
      <c r="D43" s="80"/>
      <c r="E43" s="35" t="s">
        <v>299</v>
      </c>
      <c r="F43" s="1"/>
      <c r="G43" s="1"/>
    </row>
    <row r="44" spans="1:7" ht="15" x14ac:dyDescent="0.25">
      <c r="A44" s="17"/>
      <c r="B44" s="81"/>
      <c r="C44" s="94"/>
      <c r="D44" s="81"/>
      <c r="E44" s="35"/>
      <c r="F44" s="1"/>
      <c r="G44" s="1"/>
    </row>
    <row r="45" spans="1:7" ht="15" x14ac:dyDescent="0.25">
      <c r="A45" s="17"/>
      <c r="B45" s="81"/>
      <c r="C45" s="94"/>
      <c r="D45" s="81"/>
      <c r="E45" s="35"/>
      <c r="F45" s="1"/>
      <c r="G45" s="1"/>
    </row>
    <row r="46" spans="1:7" ht="15" x14ac:dyDescent="0.25">
      <c r="A46" s="17"/>
      <c r="B46" s="81"/>
      <c r="C46" s="94"/>
      <c r="D46" s="81"/>
      <c r="E46" s="35"/>
      <c r="F46" s="1"/>
      <c r="G46" s="1"/>
    </row>
    <row r="47" spans="1:7" ht="15.75" thickBot="1" x14ac:dyDescent="0.3">
      <c r="A47" s="17"/>
      <c r="B47" s="81"/>
      <c r="C47" s="94"/>
      <c r="D47" s="81"/>
      <c r="E47" s="35"/>
      <c r="F47" s="1"/>
      <c r="G47" s="1"/>
    </row>
    <row r="48" spans="1:7" ht="15.75" x14ac:dyDescent="0.25">
      <c r="A48" s="232" t="s">
        <v>300</v>
      </c>
      <c r="B48" s="233"/>
      <c r="C48" s="233"/>
      <c r="D48" s="234"/>
      <c r="E48" s="34"/>
      <c r="F48" s="1"/>
      <c r="G48" s="1"/>
    </row>
    <row r="49" spans="1:7" ht="15" x14ac:dyDescent="0.2">
      <c r="A49" s="19"/>
      <c r="B49" s="82"/>
      <c r="C49" s="82"/>
      <c r="D49" s="96"/>
      <c r="E49" s="34"/>
      <c r="F49" s="1"/>
      <c r="G49" s="1"/>
    </row>
    <row r="50" spans="1:7" ht="15.75" x14ac:dyDescent="0.25">
      <c r="A50" s="229" t="s">
        <v>339</v>
      </c>
      <c r="B50" s="230"/>
      <c r="C50" s="230"/>
      <c r="D50" s="231"/>
      <c r="E50" s="34"/>
      <c r="F50" s="1"/>
      <c r="G50" s="1"/>
    </row>
    <row r="51" spans="1:7" ht="15.75" x14ac:dyDescent="0.25">
      <c r="A51" s="229" t="s">
        <v>338</v>
      </c>
      <c r="B51" s="230"/>
      <c r="C51" s="230"/>
      <c r="D51" s="231"/>
      <c r="E51" s="34"/>
      <c r="F51" s="1"/>
      <c r="G51" s="1"/>
    </row>
    <row r="52" spans="1:7" ht="15.75" x14ac:dyDescent="0.25">
      <c r="A52" s="229" t="s">
        <v>337</v>
      </c>
      <c r="B52" s="230"/>
      <c r="C52" s="230"/>
      <c r="D52" s="231"/>
      <c r="E52" s="34"/>
      <c r="F52" s="1"/>
      <c r="G52" s="1"/>
    </row>
    <row r="53" spans="1:7" ht="18" customHeight="1" thickBot="1" x14ac:dyDescent="0.25">
      <c r="A53" s="226" t="s">
        <v>336</v>
      </c>
      <c r="B53" s="227"/>
      <c r="C53" s="227"/>
      <c r="D53" s="228"/>
      <c r="E53" s="34"/>
      <c r="F53" s="1"/>
      <c r="G53" s="1"/>
    </row>
    <row r="54" spans="1:7" ht="51" customHeight="1" x14ac:dyDescent="0.2">
      <c r="A54" s="18"/>
      <c r="B54" s="212"/>
      <c r="C54" s="212"/>
      <c r="D54" s="212"/>
      <c r="E54" s="34"/>
      <c r="F54" s="1"/>
      <c r="G54" s="1"/>
    </row>
    <row r="55" spans="1:7" ht="19.5" customHeight="1" x14ac:dyDescent="0.2">
      <c r="A55" s="213"/>
      <c r="B55" s="214" t="s">
        <v>599</v>
      </c>
      <c r="C55" s="214" t="s">
        <v>600</v>
      </c>
      <c r="D55" s="214" t="s">
        <v>601</v>
      </c>
      <c r="E55" s="34"/>
      <c r="F55" s="1"/>
      <c r="G55" s="1"/>
    </row>
    <row r="56" spans="1:7" ht="12.75" hidden="1" customHeight="1" x14ac:dyDescent="0.2">
      <c r="A56" s="213"/>
      <c r="B56" s="214"/>
      <c r="C56" s="214"/>
      <c r="D56" s="214"/>
      <c r="E56" s="34"/>
      <c r="F56" s="1"/>
      <c r="G56" s="1"/>
    </row>
    <row r="57" spans="1:7" ht="18.75" x14ac:dyDescent="0.2">
      <c r="A57" s="216" t="s">
        <v>122</v>
      </c>
      <c r="B57" s="217"/>
      <c r="C57" s="217"/>
      <c r="D57" s="218"/>
      <c r="E57" s="34"/>
      <c r="F57" s="1"/>
      <c r="G57" s="1"/>
    </row>
    <row r="58" spans="1:7" ht="18" customHeight="1" x14ac:dyDescent="0.2">
      <c r="A58" s="186" t="s">
        <v>123</v>
      </c>
      <c r="B58" s="186"/>
      <c r="C58" s="186"/>
      <c r="D58" s="186"/>
      <c r="E58" s="34"/>
      <c r="F58" s="1"/>
      <c r="G58" s="1"/>
    </row>
    <row r="59" spans="1:7" ht="12.75" customHeight="1" x14ac:dyDescent="0.2">
      <c r="A59" s="201" t="s">
        <v>282</v>
      </c>
      <c r="B59" s="201"/>
      <c r="C59" s="201"/>
      <c r="D59" s="201"/>
      <c r="E59" s="34"/>
      <c r="F59" s="1"/>
      <c r="G59" s="1"/>
    </row>
    <row r="60" spans="1:7" ht="15" x14ac:dyDescent="0.2">
      <c r="A60" s="22" t="s">
        <v>124</v>
      </c>
      <c r="B60" s="83"/>
      <c r="C60" s="83"/>
      <c r="D60" s="83"/>
      <c r="E60" s="34"/>
      <c r="F60" s="1"/>
      <c r="G60" s="1"/>
    </row>
    <row r="61" spans="1:7" ht="15" x14ac:dyDescent="0.2">
      <c r="A61" s="22" t="s">
        <v>125</v>
      </c>
      <c r="B61" s="83"/>
      <c r="C61" s="83"/>
      <c r="D61" s="83"/>
      <c r="E61" s="34"/>
      <c r="F61" s="1"/>
      <c r="G61" s="1"/>
    </row>
    <row r="62" spans="1:7" ht="15" x14ac:dyDescent="0.2">
      <c r="A62" s="24" t="s">
        <v>340</v>
      </c>
      <c r="B62" s="84">
        <f>SUM(B60:B61)</f>
        <v>0</v>
      </c>
      <c r="C62" s="84">
        <f>SUM(C60:C61)</f>
        <v>0</v>
      </c>
      <c r="D62" s="84">
        <f>SUM(D60:D61)</f>
        <v>0</v>
      </c>
      <c r="E62" s="34"/>
      <c r="F62" s="1"/>
      <c r="G62" s="1"/>
    </row>
    <row r="63" spans="1:7" ht="15" x14ac:dyDescent="0.2">
      <c r="A63" s="209" t="s">
        <v>126</v>
      </c>
      <c r="B63" s="210"/>
      <c r="C63" s="210"/>
      <c r="D63" s="211"/>
      <c r="E63" s="34"/>
      <c r="F63" s="1"/>
      <c r="G63" s="1"/>
    </row>
    <row r="64" spans="1:7" ht="15" x14ac:dyDescent="0.2">
      <c r="A64" s="22" t="s">
        <v>127</v>
      </c>
      <c r="B64" s="83"/>
      <c r="C64" s="83"/>
      <c r="D64" s="83"/>
      <c r="E64" s="34"/>
      <c r="F64" s="1"/>
      <c r="G64" s="1"/>
    </row>
    <row r="65" spans="1:7" ht="15" x14ac:dyDescent="0.2">
      <c r="A65" s="24" t="s">
        <v>340</v>
      </c>
      <c r="B65" s="84">
        <f>SUM(B64)</f>
        <v>0</v>
      </c>
      <c r="C65" s="84">
        <f>SUM(C64)</f>
        <v>0</v>
      </c>
      <c r="D65" s="84">
        <f>SUM(D64)</f>
        <v>0</v>
      </c>
      <c r="E65" s="34"/>
      <c r="F65" s="1"/>
      <c r="G65" s="1"/>
    </row>
    <row r="66" spans="1:7" ht="15.75" x14ac:dyDescent="0.2">
      <c r="A66" s="215" t="s">
        <v>128</v>
      </c>
      <c r="B66" s="215"/>
      <c r="C66" s="215"/>
      <c r="D66" s="215"/>
      <c r="E66" s="34"/>
      <c r="F66" s="1"/>
      <c r="G66" s="1"/>
    </row>
    <row r="67" spans="1:7" ht="15" x14ac:dyDescent="0.2">
      <c r="A67" s="201" t="s">
        <v>129</v>
      </c>
      <c r="B67" s="201"/>
      <c r="C67" s="201"/>
      <c r="D67" s="201"/>
      <c r="E67" s="34"/>
      <c r="F67" s="1"/>
      <c r="G67" s="1"/>
    </row>
    <row r="68" spans="1:7" ht="15" x14ac:dyDescent="0.2">
      <c r="A68" s="23" t="s">
        <v>130</v>
      </c>
      <c r="B68" s="83"/>
      <c r="C68" s="83"/>
      <c r="D68" s="83"/>
      <c r="E68" s="34"/>
      <c r="F68" s="1"/>
      <c r="G68" s="1"/>
    </row>
    <row r="69" spans="1:7" ht="15" x14ac:dyDescent="0.2">
      <c r="A69" s="22" t="s">
        <v>271</v>
      </c>
      <c r="B69" s="83"/>
      <c r="C69" s="83"/>
      <c r="D69" s="83"/>
      <c r="E69" s="34"/>
      <c r="F69" s="1"/>
      <c r="G69" s="1"/>
    </row>
    <row r="70" spans="1:7" ht="30" x14ac:dyDescent="0.2">
      <c r="A70" s="23" t="s">
        <v>369</v>
      </c>
      <c r="B70" s="83"/>
      <c r="C70" s="83"/>
      <c r="D70" s="83"/>
      <c r="E70" s="34"/>
      <c r="F70" s="1"/>
      <c r="G70" s="1"/>
    </row>
    <row r="71" spans="1:7" ht="15" x14ac:dyDescent="0.2">
      <c r="A71" s="23" t="s">
        <v>341</v>
      </c>
      <c r="B71" s="83"/>
      <c r="C71" s="83"/>
      <c r="D71" s="83"/>
      <c r="E71" s="34"/>
      <c r="F71" s="1"/>
      <c r="G71" s="1"/>
    </row>
    <row r="72" spans="1:7" ht="15" x14ac:dyDescent="0.2">
      <c r="A72" s="23" t="s">
        <v>342</v>
      </c>
      <c r="B72" s="83"/>
      <c r="C72" s="83"/>
      <c r="D72" s="83"/>
      <c r="E72" s="34"/>
      <c r="F72" s="1"/>
      <c r="G72" s="1"/>
    </row>
    <row r="73" spans="1:7" ht="15" x14ac:dyDescent="0.2">
      <c r="A73" s="24" t="s">
        <v>343</v>
      </c>
      <c r="B73" s="84">
        <f>SUM(B68:B72)</f>
        <v>0</v>
      </c>
      <c r="C73" s="84">
        <f>SUM(C68:C72)</f>
        <v>0</v>
      </c>
      <c r="D73" s="84">
        <f>SUM(D68:D72)</f>
        <v>0</v>
      </c>
      <c r="E73" s="34"/>
      <c r="F73" s="1"/>
      <c r="G73" s="1"/>
    </row>
    <row r="74" spans="1:7" ht="15" x14ac:dyDescent="0.2">
      <c r="A74" s="209" t="s">
        <v>131</v>
      </c>
      <c r="B74" s="210"/>
      <c r="C74" s="210"/>
      <c r="D74" s="211"/>
      <c r="E74" s="34"/>
      <c r="F74" s="1"/>
      <c r="G74" s="1"/>
    </row>
    <row r="75" spans="1:7" ht="15" x14ac:dyDescent="0.2">
      <c r="A75" s="22" t="s">
        <v>132</v>
      </c>
      <c r="B75" s="83"/>
      <c r="C75" s="83"/>
      <c r="D75" s="83"/>
      <c r="E75" s="34"/>
      <c r="F75" s="1"/>
      <c r="G75" s="1"/>
    </row>
    <row r="76" spans="1:7" ht="15" x14ac:dyDescent="0.2">
      <c r="A76" s="22" t="s">
        <v>133</v>
      </c>
      <c r="B76" s="83"/>
      <c r="C76" s="83"/>
      <c r="D76" s="83"/>
      <c r="E76" s="34"/>
      <c r="F76" s="1"/>
      <c r="G76" s="1"/>
    </row>
    <row r="77" spans="1:7" ht="30" x14ac:dyDescent="0.2">
      <c r="A77" s="22" t="s">
        <v>345</v>
      </c>
      <c r="B77" s="83"/>
      <c r="C77" s="83"/>
      <c r="D77" s="83"/>
      <c r="E77" s="34"/>
      <c r="F77" s="1"/>
      <c r="G77" s="1"/>
    </row>
    <row r="78" spans="1:7" ht="15" x14ac:dyDescent="0.2">
      <c r="A78" s="22" t="s">
        <v>134</v>
      </c>
      <c r="B78" s="83"/>
      <c r="C78" s="83"/>
      <c r="D78" s="83"/>
      <c r="E78" s="34"/>
      <c r="F78" s="1"/>
      <c r="G78" s="1"/>
    </row>
    <row r="79" spans="1:7" ht="15" x14ac:dyDescent="0.2">
      <c r="A79" s="24" t="s">
        <v>343</v>
      </c>
      <c r="B79" s="84">
        <f>SUM(B75:B78)</f>
        <v>0</v>
      </c>
      <c r="C79" s="84">
        <f>SUM(C75:C78)</f>
        <v>0</v>
      </c>
      <c r="D79" s="84">
        <f>SUM(D75:D78)</f>
        <v>0</v>
      </c>
      <c r="E79" s="34"/>
      <c r="F79" s="1"/>
      <c r="G79" s="1"/>
    </row>
    <row r="80" spans="1:7" ht="15" x14ac:dyDescent="0.2">
      <c r="A80" s="201" t="s">
        <v>135</v>
      </c>
      <c r="B80" s="201"/>
      <c r="C80" s="201"/>
      <c r="D80" s="201"/>
      <c r="E80" s="34"/>
      <c r="F80" s="1"/>
      <c r="G80" s="1"/>
    </row>
    <row r="81" spans="1:7" ht="30" x14ac:dyDescent="0.2">
      <c r="A81" s="22" t="s">
        <v>136</v>
      </c>
      <c r="B81" s="83"/>
      <c r="C81" s="83"/>
      <c r="D81" s="83"/>
      <c r="E81" s="34"/>
      <c r="F81" s="1"/>
      <c r="G81" s="1"/>
    </row>
    <row r="82" spans="1:7" ht="45" x14ac:dyDescent="0.2">
      <c r="A82" s="22" t="s">
        <v>370</v>
      </c>
      <c r="B82" s="83"/>
      <c r="C82" s="83"/>
      <c r="D82" s="83"/>
      <c r="E82" s="34"/>
      <c r="F82" s="1"/>
      <c r="G82" s="1"/>
    </row>
    <row r="83" spans="1:7" ht="15" x14ac:dyDescent="0.2">
      <c r="A83" s="24" t="s">
        <v>340</v>
      </c>
      <c r="B83" s="84">
        <f>SUM(B81:B82)</f>
        <v>0</v>
      </c>
      <c r="C83" s="84">
        <f>SUM(C81:C82)</f>
        <v>0</v>
      </c>
      <c r="D83" s="84">
        <f>SUM(D81:D82)</f>
        <v>0</v>
      </c>
      <c r="E83" s="34"/>
      <c r="F83" s="1"/>
      <c r="G83" s="1"/>
    </row>
    <row r="84" spans="1:7" ht="15" x14ac:dyDescent="0.2">
      <c r="A84" s="201" t="s">
        <v>137</v>
      </c>
      <c r="B84" s="201"/>
      <c r="C84" s="201"/>
      <c r="D84" s="201"/>
      <c r="E84" s="34"/>
      <c r="F84" s="1"/>
      <c r="G84" s="1"/>
    </row>
    <row r="85" spans="1:7" ht="39" customHeight="1" x14ac:dyDescent="0.2">
      <c r="A85" s="70" t="s">
        <v>138</v>
      </c>
      <c r="B85" s="83"/>
      <c r="C85" s="83"/>
      <c r="D85" s="83"/>
      <c r="E85" s="34"/>
      <c r="F85" s="1"/>
      <c r="G85" s="1"/>
    </row>
    <row r="86" spans="1:7" ht="15" x14ac:dyDescent="0.2">
      <c r="A86" s="24" t="s">
        <v>340</v>
      </c>
      <c r="B86" s="84">
        <f>SUM(B85:B85)</f>
        <v>0</v>
      </c>
      <c r="C86" s="84">
        <f>SUM(C85:C85)</f>
        <v>0</v>
      </c>
      <c r="D86" s="84">
        <f>SUM(D85:D85)</f>
        <v>0</v>
      </c>
      <c r="E86" s="34"/>
      <c r="F86" s="1"/>
      <c r="G86" s="1"/>
    </row>
    <row r="87" spans="1:7" ht="15" x14ac:dyDescent="0.2">
      <c r="A87" s="201" t="s">
        <v>139</v>
      </c>
      <c r="B87" s="201"/>
      <c r="C87" s="201"/>
      <c r="D87" s="201"/>
    </row>
    <row r="88" spans="1:7" ht="15" x14ac:dyDescent="0.2">
      <c r="A88" s="23" t="s">
        <v>140</v>
      </c>
      <c r="B88" s="83"/>
      <c r="C88" s="83"/>
      <c r="D88" s="83"/>
    </row>
    <row r="89" spans="1:7" ht="30" x14ac:dyDescent="0.2">
      <c r="A89" s="20" t="s">
        <v>141</v>
      </c>
      <c r="B89" s="83"/>
      <c r="C89" s="83"/>
      <c r="D89" s="83"/>
    </row>
    <row r="90" spans="1:7" ht="45" x14ac:dyDescent="0.2">
      <c r="A90" s="20" t="s">
        <v>371</v>
      </c>
      <c r="B90" s="83"/>
      <c r="C90" s="83"/>
      <c r="D90" s="83"/>
    </row>
    <row r="91" spans="1:7" ht="23.25" customHeight="1" x14ac:dyDescent="0.2">
      <c r="A91" s="24" t="s">
        <v>340</v>
      </c>
      <c r="B91" s="84">
        <f>SUM(B88:B90)</f>
        <v>0</v>
      </c>
      <c r="C91" s="84">
        <f>SUM(C88:C90)</f>
        <v>0</v>
      </c>
      <c r="D91" s="84">
        <f>SUM(D88:D90)</f>
        <v>0</v>
      </c>
    </row>
    <row r="92" spans="1:7" ht="15" x14ac:dyDescent="0.2">
      <c r="A92" s="201" t="s">
        <v>142</v>
      </c>
      <c r="B92" s="201"/>
      <c r="C92" s="201"/>
      <c r="D92" s="201"/>
    </row>
    <row r="93" spans="1:7" ht="15" x14ac:dyDescent="0.2">
      <c r="A93" s="22" t="s">
        <v>143</v>
      </c>
      <c r="B93" s="83"/>
      <c r="C93" s="83"/>
      <c r="D93" s="83"/>
    </row>
    <row r="94" spans="1:7" ht="61.5" customHeight="1" x14ac:dyDescent="0.2">
      <c r="A94" s="22" t="s">
        <v>372</v>
      </c>
      <c r="B94" s="83"/>
      <c r="C94" s="83"/>
      <c r="D94" s="83"/>
    </row>
    <row r="95" spans="1:7" ht="19.5" customHeight="1" x14ac:dyDescent="0.2">
      <c r="A95" s="22" t="s">
        <v>144</v>
      </c>
      <c r="B95" s="83"/>
      <c r="C95" s="83"/>
      <c r="D95" s="83"/>
    </row>
    <row r="96" spans="1:7" ht="20.25" customHeight="1" x14ac:dyDescent="0.2">
      <c r="A96" s="24" t="s">
        <v>340</v>
      </c>
      <c r="B96" s="84">
        <f>SUM(B93:B95)</f>
        <v>0</v>
      </c>
      <c r="C96" s="84">
        <f>SUM(C93:C95)</f>
        <v>0</v>
      </c>
      <c r="D96" s="84">
        <f>SUM(D93:D95)</f>
        <v>0</v>
      </c>
    </row>
    <row r="97" spans="1:4" ht="15" x14ac:dyDescent="0.2">
      <c r="A97" s="200" t="s">
        <v>145</v>
      </c>
      <c r="B97" s="201"/>
      <c r="C97" s="201"/>
      <c r="D97" s="202"/>
    </row>
    <row r="98" spans="1:4" ht="15" x14ac:dyDescent="0.2">
      <c r="A98" s="20" t="s">
        <v>146</v>
      </c>
      <c r="B98" s="83"/>
      <c r="C98" s="83"/>
      <c r="D98" s="83"/>
    </row>
    <row r="99" spans="1:4" ht="30" x14ac:dyDescent="0.2">
      <c r="A99" s="20" t="s">
        <v>147</v>
      </c>
      <c r="B99" s="83"/>
      <c r="C99" s="83"/>
      <c r="D99" s="83"/>
    </row>
    <row r="100" spans="1:4" ht="19.5" customHeight="1" x14ac:dyDescent="0.2">
      <c r="A100" s="25" t="s">
        <v>340</v>
      </c>
      <c r="B100" s="84">
        <f>SUM(B98:B99)</f>
        <v>0</v>
      </c>
      <c r="C100" s="84">
        <f>SUM(C98:C99)</f>
        <v>0</v>
      </c>
      <c r="D100" s="84">
        <f>SUM(D98:D99)</f>
        <v>0</v>
      </c>
    </row>
    <row r="101" spans="1:4" ht="15.75" x14ac:dyDescent="0.2">
      <c r="A101" s="188" t="s">
        <v>148</v>
      </c>
      <c r="B101" s="189"/>
      <c r="C101" s="189"/>
      <c r="D101" s="190"/>
    </row>
    <row r="102" spans="1:4" ht="15" x14ac:dyDescent="0.2">
      <c r="A102" s="200" t="s">
        <v>149</v>
      </c>
      <c r="B102" s="201"/>
      <c r="C102" s="201"/>
      <c r="D102" s="202"/>
    </row>
    <row r="103" spans="1:4" ht="15" x14ac:dyDescent="0.2">
      <c r="A103" s="20" t="s">
        <v>150</v>
      </c>
      <c r="B103" s="83"/>
      <c r="C103" s="83"/>
      <c r="D103" s="83"/>
    </row>
    <row r="104" spans="1:4" ht="30" x14ac:dyDescent="0.2">
      <c r="A104" s="20" t="s">
        <v>272</v>
      </c>
      <c r="B104" s="83"/>
      <c r="C104" s="83"/>
      <c r="D104" s="83"/>
    </row>
    <row r="105" spans="1:4" ht="23.25" customHeight="1" x14ac:dyDescent="0.2">
      <c r="A105" s="25" t="s">
        <v>340</v>
      </c>
      <c r="B105" s="84">
        <f>SUM(B103:B104)</f>
        <v>0</v>
      </c>
      <c r="C105" s="84">
        <f>SUM(C103:C104)</f>
        <v>0</v>
      </c>
      <c r="D105" s="84">
        <f>SUM(D103:D104)</f>
        <v>0</v>
      </c>
    </row>
    <row r="106" spans="1:4" ht="15" x14ac:dyDescent="0.2">
      <c r="A106" s="222" t="s">
        <v>151</v>
      </c>
      <c r="B106" s="210"/>
      <c r="C106" s="210"/>
      <c r="D106" s="223"/>
    </row>
    <row r="107" spans="1:4" ht="15" x14ac:dyDescent="0.2">
      <c r="A107" s="20" t="s">
        <v>153</v>
      </c>
      <c r="B107" s="83"/>
      <c r="C107" s="83"/>
      <c r="D107" s="83"/>
    </row>
    <row r="108" spans="1:4" ht="30" x14ac:dyDescent="0.2">
      <c r="A108" s="20" t="s">
        <v>373</v>
      </c>
      <c r="B108" s="83"/>
      <c r="C108" s="83"/>
      <c r="D108" s="83"/>
    </row>
    <row r="109" spans="1:4" ht="27.75" customHeight="1" x14ac:dyDescent="0.2">
      <c r="A109" s="25" t="s">
        <v>340</v>
      </c>
      <c r="B109" s="84">
        <f>SUM(B107:B108)</f>
        <v>0</v>
      </c>
      <c r="C109" s="84">
        <f>SUM(C107:C108)</f>
        <v>0</v>
      </c>
      <c r="D109" s="84">
        <f>SUM(D107:D108)</f>
        <v>0</v>
      </c>
    </row>
    <row r="110" spans="1:4" ht="15.75" x14ac:dyDescent="0.2">
      <c r="A110" s="185" t="s">
        <v>154</v>
      </c>
      <c r="B110" s="186"/>
      <c r="C110" s="186"/>
      <c r="D110" s="187"/>
    </row>
    <row r="111" spans="1:4" ht="15" x14ac:dyDescent="0.2">
      <c r="A111" s="222" t="s">
        <v>155</v>
      </c>
      <c r="B111" s="210"/>
      <c r="C111" s="210"/>
      <c r="D111" s="223"/>
    </row>
    <row r="112" spans="1:4" ht="30" x14ac:dyDescent="0.2">
      <c r="A112" s="20" t="s">
        <v>346</v>
      </c>
      <c r="B112" s="83"/>
      <c r="C112" s="83"/>
      <c r="D112" s="83"/>
    </row>
    <row r="113" spans="1:4" ht="15" x14ac:dyDescent="0.2">
      <c r="A113" s="25" t="s">
        <v>340</v>
      </c>
      <c r="B113" s="84">
        <f>SUM(B112)</f>
        <v>0</v>
      </c>
      <c r="C113" s="84">
        <f>SUM(C112)</f>
        <v>0</v>
      </c>
      <c r="D113" s="84">
        <f>SUM(D112)</f>
        <v>0</v>
      </c>
    </row>
    <row r="114" spans="1:4" ht="15" x14ac:dyDescent="0.2">
      <c r="A114" s="200" t="s">
        <v>156</v>
      </c>
      <c r="B114" s="201"/>
      <c r="C114" s="201"/>
      <c r="D114" s="202"/>
    </row>
    <row r="115" spans="1:4" ht="30" x14ac:dyDescent="0.2">
      <c r="A115" s="20" t="s">
        <v>21</v>
      </c>
      <c r="B115" s="83"/>
      <c r="C115" s="83"/>
      <c r="D115" s="83"/>
    </row>
    <row r="116" spans="1:4" ht="30" x14ac:dyDescent="0.2">
      <c r="A116" s="20" t="s">
        <v>157</v>
      </c>
      <c r="B116" s="83"/>
      <c r="C116" s="83"/>
      <c r="D116" s="83"/>
    </row>
    <row r="117" spans="1:4" ht="15" x14ac:dyDescent="0.2">
      <c r="A117" s="20" t="s">
        <v>273</v>
      </c>
      <c r="B117" s="83"/>
      <c r="C117" s="83"/>
      <c r="D117" s="83"/>
    </row>
    <row r="118" spans="1:4" ht="23.25" customHeight="1" x14ac:dyDescent="0.2">
      <c r="A118" s="25" t="s">
        <v>340</v>
      </c>
      <c r="B118" s="84">
        <f>SUM(B115:B117)</f>
        <v>0</v>
      </c>
      <c r="C118" s="84">
        <f>SUM(C115:C117)</f>
        <v>0</v>
      </c>
      <c r="D118" s="84">
        <f>SUM(D115:D117)</f>
        <v>0</v>
      </c>
    </row>
    <row r="119" spans="1:4" ht="15" x14ac:dyDescent="0.2">
      <c r="A119" s="222" t="s">
        <v>158</v>
      </c>
      <c r="B119" s="210"/>
      <c r="C119" s="210"/>
      <c r="D119" s="223"/>
    </row>
    <row r="120" spans="1:4" ht="15" x14ac:dyDescent="0.2">
      <c r="A120" s="20" t="s">
        <v>274</v>
      </c>
      <c r="B120" s="83"/>
      <c r="C120" s="83"/>
      <c r="D120" s="83"/>
    </row>
    <row r="121" spans="1:4" ht="30" x14ac:dyDescent="0.2">
      <c r="A121" s="20" t="s">
        <v>374</v>
      </c>
      <c r="B121" s="83"/>
      <c r="C121" s="83"/>
      <c r="D121" s="83"/>
    </row>
    <row r="122" spans="1:4" ht="15" x14ac:dyDescent="0.2">
      <c r="A122" s="25" t="s">
        <v>340</v>
      </c>
      <c r="B122" s="84">
        <f>SUM(B120:B121)</f>
        <v>0</v>
      </c>
      <c r="C122" s="84">
        <f>SUM(C120:C121)</f>
        <v>0</v>
      </c>
      <c r="D122" s="84">
        <f>SUM(D120:D121)</f>
        <v>0</v>
      </c>
    </row>
    <row r="123" spans="1:4" ht="15" x14ac:dyDescent="0.2">
      <c r="A123" s="219" t="s">
        <v>159</v>
      </c>
      <c r="B123" s="220"/>
      <c r="C123" s="220"/>
      <c r="D123" s="221"/>
    </row>
    <row r="124" spans="1:4" ht="15" x14ac:dyDescent="0.2">
      <c r="A124" s="222" t="s">
        <v>347</v>
      </c>
      <c r="B124" s="210"/>
      <c r="C124" s="210"/>
      <c r="D124" s="223"/>
    </row>
    <row r="125" spans="1:4" ht="15" x14ac:dyDescent="0.2">
      <c r="A125" s="20" t="s">
        <v>348</v>
      </c>
      <c r="B125" s="83"/>
      <c r="C125" s="83"/>
      <c r="D125" s="83"/>
    </row>
    <row r="126" spans="1:4" ht="15" x14ac:dyDescent="0.2">
      <c r="A126" s="25" t="s">
        <v>340</v>
      </c>
      <c r="B126" s="84">
        <f>SUM(B125)</f>
        <v>0</v>
      </c>
      <c r="C126" s="84">
        <f>SUM(C125)</f>
        <v>0</v>
      </c>
      <c r="D126" s="84">
        <f>SUM(D125)</f>
        <v>0</v>
      </c>
    </row>
    <row r="127" spans="1:4" ht="15.75" x14ac:dyDescent="0.2">
      <c r="A127" s="185" t="s">
        <v>160</v>
      </c>
      <c r="B127" s="186"/>
      <c r="C127" s="186"/>
      <c r="D127" s="187"/>
    </row>
    <row r="128" spans="1:4" ht="15" x14ac:dyDescent="0.2">
      <c r="A128" s="200" t="s">
        <v>161</v>
      </c>
      <c r="B128" s="201"/>
      <c r="C128" s="201"/>
      <c r="D128" s="202"/>
    </row>
    <row r="129" spans="1:4" ht="30" x14ac:dyDescent="0.2">
      <c r="A129" s="20" t="s">
        <v>162</v>
      </c>
      <c r="B129" s="83"/>
      <c r="C129" s="83"/>
      <c r="D129" s="83"/>
    </row>
    <row r="130" spans="1:4" ht="30" x14ac:dyDescent="0.2">
      <c r="A130" s="20" t="s">
        <v>275</v>
      </c>
      <c r="B130" s="83"/>
      <c r="C130" s="83"/>
      <c r="D130" s="83"/>
    </row>
    <row r="131" spans="1:4" ht="30" x14ac:dyDescent="0.2">
      <c r="A131" s="20" t="s">
        <v>276</v>
      </c>
      <c r="B131" s="83"/>
      <c r="C131" s="83"/>
      <c r="D131" s="83"/>
    </row>
    <row r="132" spans="1:4" ht="15" x14ac:dyDescent="0.2">
      <c r="A132" s="25" t="s">
        <v>340</v>
      </c>
      <c r="B132" s="84">
        <f>SUM(B129:B131)</f>
        <v>0</v>
      </c>
      <c r="C132" s="84">
        <f>SUM(C129:C131)</f>
        <v>0</v>
      </c>
      <c r="D132" s="84">
        <f>SUM(D129:D131)</f>
        <v>0</v>
      </c>
    </row>
    <row r="133" spans="1:4" ht="15.75" x14ac:dyDescent="0.2">
      <c r="A133" s="185" t="s">
        <v>163</v>
      </c>
      <c r="B133" s="186"/>
      <c r="C133" s="186"/>
      <c r="D133" s="187"/>
    </row>
    <row r="134" spans="1:4" ht="15" x14ac:dyDescent="0.2">
      <c r="A134" s="200" t="s">
        <v>164</v>
      </c>
      <c r="B134" s="201"/>
      <c r="C134" s="201"/>
      <c r="D134" s="202"/>
    </row>
    <row r="135" spans="1:4" ht="15" x14ac:dyDescent="0.2">
      <c r="A135" s="20" t="s">
        <v>165</v>
      </c>
      <c r="B135" s="83"/>
      <c r="C135" s="83"/>
      <c r="D135" s="83"/>
    </row>
    <row r="136" spans="1:4" ht="15" x14ac:dyDescent="0.2">
      <c r="A136" s="20" t="s">
        <v>166</v>
      </c>
      <c r="B136" s="83"/>
      <c r="C136" s="83"/>
      <c r="D136" s="83"/>
    </row>
    <row r="137" spans="1:4" ht="30" x14ac:dyDescent="0.2">
      <c r="A137" s="20" t="s">
        <v>167</v>
      </c>
      <c r="B137" s="83"/>
      <c r="C137" s="83"/>
      <c r="D137" s="83"/>
    </row>
    <row r="138" spans="1:4" ht="15" x14ac:dyDescent="0.2">
      <c r="A138" s="25" t="s">
        <v>340</v>
      </c>
      <c r="B138" s="84">
        <f>SUM(B135:B137)</f>
        <v>0</v>
      </c>
      <c r="C138" s="84">
        <f>SUM(C135:C137)</f>
        <v>0</v>
      </c>
      <c r="D138" s="84">
        <f>SUM(D135:D137)</f>
        <v>0</v>
      </c>
    </row>
    <row r="139" spans="1:4" ht="18.75" x14ac:dyDescent="0.2">
      <c r="A139" s="197" t="s">
        <v>168</v>
      </c>
      <c r="B139" s="198"/>
      <c r="C139" s="198"/>
      <c r="D139" s="199"/>
    </row>
    <row r="140" spans="1:4" ht="15.75" x14ac:dyDescent="0.2">
      <c r="A140" s="188" t="s">
        <v>169</v>
      </c>
      <c r="B140" s="189"/>
      <c r="C140" s="189"/>
      <c r="D140" s="190"/>
    </row>
    <row r="141" spans="1:4" ht="15" x14ac:dyDescent="0.2">
      <c r="A141" s="20" t="s">
        <v>350</v>
      </c>
      <c r="B141" s="83"/>
      <c r="C141" s="83"/>
      <c r="D141" s="83"/>
    </row>
    <row r="142" spans="1:4" ht="15" x14ac:dyDescent="0.2">
      <c r="A142" s="20" t="s">
        <v>349</v>
      </c>
      <c r="B142" s="83"/>
      <c r="C142" s="83"/>
      <c r="D142" s="97"/>
    </row>
    <row r="143" spans="1:4" ht="15" x14ac:dyDescent="0.2">
      <c r="A143" s="25" t="s">
        <v>340</v>
      </c>
      <c r="B143" s="84">
        <f>SUM(B141:B142)</f>
        <v>0</v>
      </c>
      <c r="C143" s="84">
        <f>SUM(C141:C142)</f>
        <v>0</v>
      </c>
      <c r="D143" s="84">
        <f>SUM(D141:D142)</f>
        <v>0</v>
      </c>
    </row>
    <row r="144" spans="1:4" ht="18.75" x14ac:dyDescent="0.2">
      <c r="A144" s="197" t="s">
        <v>170</v>
      </c>
      <c r="B144" s="198"/>
      <c r="C144" s="198"/>
      <c r="D144" s="199"/>
    </row>
    <row r="145" spans="1:4" ht="15" x14ac:dyDescent="0.2">
      <c r="A145" s="182" t="s">
        <v>277</v>
      </c>
      <c r="B145" s="183"/>
      <c r="C145" s="183"/>
      <c r="D145" s="184"/>
    </row>
    <row r="146" spans="1:4" ht="16.5" customHeight="1" x14ac:dyDescent="0.2">
      <c r="A146" s="20" t="s">
        <v>278</v>
      </c>
      <c r="B146" s="85"/>
      <c r="C146" s="83"/>
      <c r="D146" s="83"/>
    </row>
    <row r="147" spans="1:4" ht="15" x14ac:dyDescent="0.2">
      <c r="A147" s="25" t="s">
        <v>340</v>
      </c>
      <c r="B147" s="84">
        <f>SUM(B146)</f>
        <v>0</v>
      </c>
      <c r="C147" s="84">
        <f>SUM(C146)</f>
        <v>0</v>
      </c>
      <c r="D147" s="84">
        <f>SUM(D146)</f>
        <v>0</v>
      </c>
    </row>
    <row r="148" spans="1:4" ht="15" x14ac:dyDescent="0.2">
      <c r="A148" s="182" t="s">
        <v>279</v>
      </c>
      <c r="B148" s="183"/>
      <c r="C148" s="183"/>
      <c r="D148" s="184"/>
    </row>
    <row r="149" spans="1:4" ht="30" x14ac:dyDescent="0.2">
      <c r="A149" s="20" t="s">
        <v>70</v>
      </c>
      <c r="B149" s="83"/>
      <c r="C149" s="83"/>
      <c r="D149" s="83"/>
    </row>
    <row r="150" spans="1:4" ht="15" x14ac:dyDescent="0.2">
      <c r="A150" s="25" t="s">
        <v>340</v>
      </c>
      <c r="B150" s="84">
        <f>SUM(B149)</f>
        <v>0</v>
      </c>
      <c r="C150" s="84">
        <f>SUM(C149)</f>
        <v>0</v>
      </c>
      <c r="D150" s="84">
        <f>SUM(D149)</f>
        <v>0</v>
      </c>
    </row>
    <row r="151" spans="1:4" ht="15" x14ac:dyDescent="0.2">
      <c r="A151" s="182" t="s">
        <v>280</v>
      </c>
      <c r="B151" s="183"/>
      <c r="C151" s="183"/>
      <c r="D151" s="184"/>
    </row>
    <row r="152" spans="1:4" ht="30" x14ac:dyDescent="0.2">
      <c r="A152" s="20" t="s">
        <v>612</v>
      </c>
      <c r="B152" s="84"/>
      <c r="C152" s="83"/>
      <c r="D152" s="83"/>
    </row>
    <row r="153" spans="1:4" ht="15" x14ac:dyDescent="0.2">
      <c r="A153" s="25" t="s">
        <v>340</v>
      </c>
      <c r="B153" s="84">
        <f>SUM(B152)</f>
        <v>0</v>
      </c>
      <c r="C153" s="84">
        <f>SUM(C152)</f>
        <v>0</v>
      </c>
      <c r="D153" s="84">
        <f>SUM(D152)</f>
        <v>0</v>
      </c>
    </row>
    <row r="154" spans="1:4" ht="18.75" x14ac:dyDescent="0.2">
      <c r="A154" s="197" t="s">
        <v>171</v>
      </c>
      <c r="B154" s="198"/>
      <c r="C154" s="198"/>
      <c r="D154" s="199"/>
    </row>
    <row r="155" spans="1:4" ht="15" x14ac:dyDescent="0.2">
      <c r="A155" s="182" t="s">
        <v>351</v>
      </c>
      <c r="B155" s="183"/>
      <c r="C155" s="183"/>
      <c r="D155" s="184"/>
    </row>
    <row r="156" spans="1:4" ht="25.5" customHeight="1" x14ac:dyDescent="0.2">
      <c r="A156" s="20" t="s">
        <v>352</v>
      </c>
      <c r="B156" s="83"/>
      <c r="C156" s="83"/>
      <c r="D156" s="83"/>
    </row>
    <row r="157" spans="1:4" ht="33" customHeight="1" x14ac:dyDescent="0.2">
      <c r="A157" s="20" t="s">
        <v>555</v>
      </c>
      <c r="B157" s="83"/>
      <c r="C157" s="83"/>
      <c r="D157" s="83"/>
    </row>
    <row r="158" spans="1:4" ht="30" x14ac:dyDescent="0.2">
      <c r="A158" s="20" t="s">
        <v>88</v>
      </c>
      <c r="B158" s="83"/>
      <c r="C158" s="83"/>
      <c r="D158" s="83"/>
    </row>
    <row r="159" spans="1:4" ht="33" customHeight="1" x14ac:dyDescent="0.2">
      <c r="A159" s="20" t="s">
        <v>318</v>
      </c>
      <c r="B159" s="83"/>
      <c r="C159" s="83"/>
      <c r="D159" s="83"/>
    </row>
    <row r="160" spans="1:4" ht="15" x14ac:dyDescent="0.2">
      <c r="A160" s="25" t="s">
        <v>340</v>
      </c>
      <c r="B160" s="84">
        <f>SUM(B156:B159)</f>
        <v>0</v>
      </c>
      <c r="C160" s="84">
        <f>SUM(C156:C159)</f>
        <v>0</v>
      </c>
      <c r="D160" s="84">
        <f>SUM(D156:D159)</f>
        <v>0</v>
      </c>
    </row>
    <row r="161" spans="1:4" ht="15" x14ac:dyDescent="0.2">
      <c r="A161" s="182" t="s">
        <v>172</v>
      </c>
      <c r="B161" s="183"/>
      <c r="C161" s="183"/>
      <c r="D161" s="184"/>
    </row>
    <row r="162" spans="1:4" ht="60" x14ac:dyDescent="0.2">
      <c r="A162" s="20" t="s">
        <v>375</v>
      </c>
      <c r="B162" s="85"/>
      <c r="C162" s="83"/>
      <c r="D162" s="83"/>
    </row>
    <row r="163" spans="1:4" ht="15" x14ac:dyDescent="0.2">
      <c r="A163" s="25" t="s">
        <v>340</v>
      </c>
      <c r="B163" s="84">
        <f>SUM(B162)</f>
        <v>0</v>
      </c>
      <c r="C163" s="84">
        <f>SUM(C162)</f>
        <v>0</v>
      </c>
      <c r="D163" s="84">
        <f>SUM(D162)</f>
        <v>0</v>
      </c>
    </row>
    <row r="164" spans="1:4" ht="15" x14ac:dyDescent="0.2">
      <c r="A164" s="182" t="s">
        <v>281</v>
      </c>
      <c r="B164" s="183"/>
      <c r="C164" s="183"/>
      <c r="D164" s="184"/>
    </row>
    <row r="165" spans="1:4" ht="45" x14ac:dyDescent="0.2">
      <c r="A165" s="20" t="s">
        <v>376</v>
      </c>
      <c r="B165" s="83"/>
      <c r="C165" s="83"/>
      <c r="D165" s="83"/>
    </row>
    <row r="166" spans="1:4" ht="25.5" x14ac:dyDescent="0.2">
      <c r="A166" s="71" t="s">
        <v>611</v>
      </c>
      <c r="B166" s="83"/>
      <c r="C166" s="83"/>
      <c r="D166" s="83"/>
    </row>
    <row r="167" spans="1:4" ht="15" x14ac:dyDescent="0.2">
      <c r="A167" s="25" t="s">
        <v>340</v>
      </c>
      <c r="B167" s="84">
        <f>SUM(B166)</f>
        <v>0</v>
      </c>
      <c r="C167" s="84">
        <f>SUM(C166)</f>
        <v>0</v>
      </c>
      <c r="D167" s="84">
        <f>SUM(D166)</f>
        <v>0</v>
      </c>
    </row>
    <row r="168" spans="1:4" ht="15" x14ac:dyDescent="0.2">
      <c r="A168" s="191" t="s">
        <v>353</v>
      </c>
      <c r="B168" s="192"/>
      <c r="C168" s="192"/>
      <c r="D168" s="192"/>
    </row>
    <row r="169" spans="1:4" ht="30" x14ac:dyDescent="0.2">
      <c r="A169" s="20" t="s">
        <v>377</v>
      </c>
      <c r="B169" s="86"/>
      <c r="C169" s="86"/>
      <c r="D169" s="86"/>
    </row>
    <row r="170" spans="1:4" ht="15" x14ac:dyDescent="0.2">
      <c r="A170" s="25" t="s">
        <v>340</v>
      </c>
      <c r="B170" s="86">
        <f>SUM(B169)</f>
        <v>0</v>
      </c>
      <c r="C170" s="86">
        <f>SUM(C169)</f>
        <v>0</v>
      </c>
      <c r="D170" s="86">
        <f>SUM(D169)</f>
        <v>0</v>
      </c>
    </row>
    <row r="171" spans="1:4" ht="18.75" x14ac:dyDescent="0.2">
      <c r="A171" s="197" t="s">
        <v>173</v>
      </c>
      <c r="B171" s="198"/>
      <c r="C171" s="198"/>
      <c r="D171" s="199"/>
    </row>
    <row r="172" spans="1:4" ht="15" x14ac:dyDescent="0.2">
      <c r="A172" s="182" t="s">
        <v>354</v>
      </c>
      <c r="B172" s="183"/>
      <c r="C172" s="183"/>
      <c r="D172" s="184"/>
    </row>
    <row r="173" spans="1:4" ht="30" x14ac:dyDescent="0.2">
      <c r="A173" s="22" t="s">
        <v>378</v>
      </c>
      <c r="B173" s="83"/>
      <c r="C173" s="83"/>
      <c r="D173" s="83"/>
    </row>
    <row r="174" spans="1:4" ht="30" x14ac:dyDescent="0.2">
      <c r="A174" s="22" t="s">
        <v>99</v>
      </c>
      <c r="B174" s="83"/>
      <c r="C174" s="83"/>
      <c r="D174" s="83"/>
    </row>
    <row r="175" spans="1:4" ht="30" x14ac:dyDescent="0.2">
      <c r="A175" s="22" t="s">
        <v>379</v>
      </c>
      <c r="B175" s="83"/>
      <c r="C175" s="83"/>
      <c r="D175" s="83"/>
    </row>
    <row r="176" spans="1:4" ht="30" x14ac:dyDescent="0.2">
      <c r="A176" s="22" t="s">
        <v>380</v>
      </c>
      <c r="B176" s="83"/>
      <c r="C176" s="83"/>
      <c r="D176" s="83"/>
    </row>
    <row r="177" spans="1:4" ht="45" x14ac:dyDescent="0.2">
      <c r="A177" s="22" t="s">
        <v>355</v>
      </c>
      <c r="B177" s="83"/>
      <c r="C177" s="83"/>
      <c r="D177" s="83"/>
    </row>
    <row r="178" spans="1:4" ht="15" x14ac:dyDescent="0.2">
      <c r="A178" s="24" t="s">
        <v>340</v>
      </c>
      <c r="B178" s="84">
        <f>SUM(B173:B177)</f>
        <v>0</v>
      </c>
      <c r="C178" s="84">
        <f>SUM(C173:C177)</f>
        <v>0</v>
      </c>
      <c r="D178" s="84">
        <f>SUM(D173:D177)</f>
        <v>0</v>
      </c>
    </row>
    <row r="179" spans="1:4" ht="18.75" x14ac:dyDescent="0.3">
      <c r="A179" s="26" t="s">
        <v>189</v>
      </c>
      <c r="B179" s="87">
        <f>+B62+B65+B73+B79+B83+B86+B91+B96+B100+B105+B109+B113+B118+B122+B126+B132+B138+B143+B147+B150+B153+B160+B163+B167+B170+B178</f>
        <v>0</v>
      </c>
      <c r="C179" s="87">
        <f>+C62+C65+C73+C79+C83+C86+C91+C96+C100+C105+C109+C113+C118+C122+C126+C132+C138+C143+C147+C150+C153+C160+C163+C167+C170+C178</f>
        <v>0</v>
      </c>
      <c r="D179" s="87">
        <f>+D62+D65+D73+D79+D83+D86+D91+D96+D100+D105+D109+D113+D118+D122+D126+D132+D138+D143+D147+D150+D153+D160+D163+D167+D170+D178</f>
        <v>0</v>
      </c>
    </row>
    <row r="180" spans="1:4" ht="15" x14ac:dyDescent="0.25">
      <c r="A180" s="30"/>
      <c r="B180" s="88"/>
      <c r="C180" s="88"/>
      <c r="D180" s="88"/>
    </row>
    <row r="181" spans="1:4" ht="15" x14ac:dyDescent="0.25">
      <c r="A181" s="30"/>
      <c r="B181" s="88"/>
      <c r="C181" s="88"/>
      <c r="D181" s="88"/>
    </row>
    <row r="182" spans="1:4" ht="15" x14ac:dyDescent="0.25">
      <c r="A182" s="74" t="s">
        <v>621</v>
      </c>
      <c r="B182" s="106" t="s">
        <v>613</v>
      </c>
      <c r="C182" s="88"/>
      <c r="D182" s="88"/>
    </row>
    <row r="183" spans="1:4" ht="15" x14ac:dyDescent="0.25">
      <c r="A183" s="30"/>
      <c r="B183" s="88"/>
      <c r="C183" s="88"/>
      <c r="D183" s="88"/>
    </row>
    <row r="184" spans="1:4" ht="13.5" customHeight="1" x14ac:dyDescent="0.25">
      <c r="A184" s="30"/>
      <c r="B184" s="88"/>
      <c r="C184" s="88"/>
      <c r="D184" s="88"/>
    </row>
    <row r="185" spans="1:4" ht="25.5" customHeight="1" x14ac:dyDescent="0.2">
      <c r="A185" s="206" t="s">
        <v>356</v>
      </c>
      <c r="B185" s="203" t="s">
        <v>176</v>
      </c>
      <c r="C185" s="170" t="s">
        <v>357</v>
      </c>
      <c r="D185" s="171"/>
    </row>
    <row r="186" spans="1:4" x14ac:dyDescent="0.2">
      <c r="A186" s="206"/>
      <c r="B186" s="204"/>
      <c r="C186" s="172"/>
      <c r="D186" s="173"/>
    </row>
    <row r="187" spans="1:4" x14ac:dyDescent="0.2">
      <c r="A187" s="206" t="s">
        <v>175</v>
      </c>
      <c r="B187" s="204"/>
      <c r="C187" s="169" t="s">
        <v>602</v>
      </c>
      <c r="D187" s="169" t="s">
        <v>603</v>
      </c>
    </row>
    <row r="188" spans="1:4" ht="21" customHeight="1" x14ac:dyDescent="0.2">
      <c r="A188" s="206"/>
      <c r="B188" s="205"/>
      <c r="C188" s="169"/>
      <c r="D188" s="169"/>
    </row>
    <row r="189" spans="1:4" ht="15" x14ac:dyDescent="0.25">
      <c r="A189" s="21" t="s">
        <v>177</v>
      </c>
      <c r="B189" s="65"/>
      <c r="C189" s="65" t="s">
        <v>177</v>
      </c>
      <c r="D189" s="65" t="s">
        <v>177</v>
      </c>
    </row>
    <row r="190" spans="1:4" ht="15" x14ac:dyDescent="0.25">
      <c r="A190" s="21"/>
      <c r="B190" s="65"/>
      <c r="C190" s="65"/>
      <c r="D190" s="65"/>
    </row>
    <row r="191" spans="1:4" ht="15" x14ac:dyDescent="0.25">
      <c r="A191" s="21"/>
      <c r="B191" s="65"/>
      <c r="C191" s="65"/>
      <c r="D191" s="65"/>
    </row>
    <row r="192" spans="1:4" ht="15" x14ac:dyDescent="0.25">
      <c r="A192" s="21"/>
      <c r="B192" s="65"/>
      <c r="C192" s="65"/>
      <c r="D192" s="65"/>
    </row>
    <row r="193" spans="1:4" ht="15" x14ac:dyDescent="0.25">
      <c r="A193" s="21"/>
      <c r="B193" s="65"/>
      <c r="C193" s="65"/>
      <c r="D193" s="65"/>
    </row>
    <row r="194" spans="1:4" ht="15" x14ac:dyDescent="0.25">
      <c r="A194" s="21"/>
      <c r="B194" s="65"/>
      <c r="C194" s="65"/>
      <c r="D194" s="65"/>
    </row>
    <row r="195" spans="1:4" x14ac:dyDescent="0.2">
      <c r="A195" s="207" t="s">
        <v>604</v>
      </c>
      <c r="B195" s="208"/>
      <c r="C195" s="174" t="s">
        <v>361</v>
      </c>
      <c r="D195" s="174" t="s">
        <v>360</v>
      </c>
    </row>
    <row r="196" spans="1:4" x14ac:dyDescent="0.2">
      <c r="A196" s="207"/>
      <c r="B196" s="208"/>
      <c r="C196" s="175"/>
      <c r="D196" s="175"/>
    </row>
    <row r="197" spans="1:4" x14ac:dyDescent="0.2">
      <c r="A197" s="207"/>
      <c r="B197" s="208"/>
      <c r="C197" s="175"/>
      <c r="D197" s="175"/>
    </row>
    <row r="198" spans="1:4" x14ac:dyDescent="0.2">
      <c r="A198" s="207"/>
      <c r="B198" s="208"/>
      <c r="C198" s="175"/>
      <c r="D198" s="175"/>
    </row>
    <row r="199" spans="1:4" x14ac:dyDescent="0.2">
      <c r="A199" s="207"/>
      <c r="B199" s="208"/>
      <c r="C199" s="175"/>
      <c r="D199" s="175"/>
    </row>
    <row r="200" spans="1:4" x14ac:dyDescent="0.2">
      <c r="A200" s="207"/>
      <c r="B200" s="208"/>
      <c r="C200" s="175"/>
      <c r="D200" s="175"/>
    </row>
    <row r="201" spans="1:4" ht="15" x14ac:dyDescent="0.25">
      <c r="A201" s="27"/>
      <c r="B201" s="66"/>
      <c r="C201" s="175"/>
      <c r="D201" s="175"/>
    </row>
    <row r="202" spans="1:4" ht="15" x14ac:dyDescent="0.25">
      <c r="A202" s="27"/>
      <c r="B202" s="66"/>
      <c r="C202" s="175"/>
      <c r="D202" s="175"/>
    </row>
    <row r="203" spans="1:4" ht="15" x14ac:dyDescent="0.25">
      <c r="A203" s="181" t="s">
        <v>178</v>
      </c>
      <c r="B203" s="179"/>
      <c r="C203" s="175"/>
      <c r="D203" s="175"/>
    </row>
    <row r="204" spans="1:4" ht="15" x14ac:dyDescent="0.25">
      <c r="A204" s="181" t="s">
        <v>364</v>
      </c>
      <c r="B204" s="179"/>
      <c r="C204" s="175"/>
      <c r="D204" s="175"/>
    </row>
    <row r="205" spans="1:4" ht="15" x14ac:dyDescent="0.25">
      <c r="A205" s="27"/>
      <c r="B205" s="66"/>
      <c r="C205" s="175"/>
      <c r="D205" s="175"/>
    </row>
    <row r="206" spans="1:4" ht="15" x14ac:dyDescent="0.25">
      <c r="A206" s="27"/>
      <c r="B206" s="66"/>
      <c r="C206" s="175"/>
      <c r="D206" s="175"/>
    </row>
    <row r="207" spans="1:4" ht="15" x14ac:dyDescent="0.25">
      <c r="A207" s="181" t="s">
        <v>179</v>
      </c>
      <c r="B207" s="179"/>
      <c r="C207" s="175"/>
      <c r="D207" s="175"/>
    </row>
    <row r="208" spans="1:4" ht="15" x14ac:dyDescent="0.25">
      <c r="A208" s="181" t="s">
        <v>368</v>
      </c>
      <c r="B208" s="179"/>
      <c r="C208" s="175"/>
      <c r="D208" s="175"/>
    </row>
    <row r="209" spans="1:4" ht="15" x14ac:dyDescent="0.25">
      <c r="A209" s="27"/>
      <c r="B209" s="66"/>
      <c r="C209" s="175"/>
      <c r="D209" s="175"/>
    </row>
    <row r="210" spans="1:4" ht="15" x14ac:dyDescent="0.25">
      <c r="A210" s="27"/>
      <c r="B210" s="66"/>
      <c r="C210" s="175"/>
      <c r="D210" s="175"/>
    </row>
    <row r="211" spans="1:4" ht="15" x14ac:dyDescent="0.25">
      <c r="A211" s="181" t="s">
        <v>180</v>
      </c>
      <c r="B211" s="179"/>
      <c r="C211" s="175"/>
      <c r="D211" s="175"/>
    </row>
    <row r="212" spans="1:4" ht="15" x14ac:dyDescent="0.25">
      <c r="A212" s="181" t="s">
        <v>358</v>
      </c>
      <c r="B212" s="179"/>
      <c r="C212" s="175"/>
      <c r="D212" s="175"/>
    </row>
    <row r="213" spans="1:4" ht="15" x14ac:dyDescent="0.25">
      <c r="A213" s="27"/>
      <c r="B213" s="66"/>
      <c r="C213" s="175"/>
      <c r="D213" s="175"/>
    </row>
    <row r="214" spans="1:4" ht="15" x14ac:dyDescent="0.25">
      <c r="A214" s="27"/>
      <c r="B214" s="66"/>
      <c r="C214" s="175"/>
      <c r="D214" s="175"/>
    </row>
    <row r="215" spans="1:4" ht="15" x14ac:dyDescent="0.25">
      <c r="A215" s="181" t="s">
        <v>181</v>
      </c>
      <c r="B215" s="179"/>
      <c r="C215" s="175"/>
      <c r="D215" s="175"/>
    </row>
    <row r="216" spans="1:4" ht="15" x14ac:dyDescent="0.25">
      <c r="A216" s="181" t="s">
        <v>359</v>
      </c>
      <c r="B216" s="179"/>
      <c r="C216" s="175"/>
      <c r="D216" s="175"/>
    </row>
    <row r="217" spans="1:4" ht="15" x14ac:dyDescent="0.25">
      <c r="A217" s="28"/>
      <c r="B217" s="89"/>
      <c r="C217" s="176"/>
      <c r="D217" s="176"/>
    </row>
    <row r="218" spans="1:4" ht="15" x14ac:dyDescent="0.25">
      <c r="A218" s="36" t="s">
        <v>362</v>
      </c>
      <c r="B218" s="177" t="s">
        <v>177</v>
      </c>
      <c r="C218" s="177"/>
      <c r="D218" s="177"/>
    </row>
    <row r="219" spans="1:4" ht="15" x14ac:dyDescent="0.25">
      <c r="A219" s="180"/>
      <c r="B219" s="180"/>
      <c r="C219" s="180"/>
      <c r="D219" s="180"/>
    </row>
    <row r="220" spans="1:4" ht="15" x14ac:dyDescent="0.25">
      <c r="A220" s="180"/>
      <c r="B220" s="180"/>
      <c r="C220" s="180"/>
      <c r="D220" s="180"/>
    </row>
    <row r="221" spans="1:4" ht="15" x14ac:dyDescent="0.25">
      <c r="A221" s="194"/>
      <c r="B221" s="195"/>
      <c r="C221" s="195"/>
      <c r="D221" s="196"/>
    </row>
    <row r="222" spans="1:4" ht="15" x14ac:dyDescent="0.25">
      <c r="A222" s="29"/>
      <c r="B222" s="178" t="s">
        <v>183</v>
      </c>
      <c r="C222" s="178"/>
      <c r="D222" s="179"/>
    </row>
    <row r="223" spans="1:4" ht="15" x14ac:dyDescent="0.25">
      <c r="A223" s="29" t="s">
        <v>364</v>
      </c>
      <c r="B223" s="178" t="s">
        <v>365</v>
      </c>
      <c r="C223" s="178"/>
      <c r="D223" s="179"/>
    </row>
    <row r="224" spans="1:4" ht="15" x14ac:dyDescent="0.25">
      <c r="A224" s="27"/>
      <c r="B224" s="178"/>
      <c r="C224" s="178"/>
      <c r="D224" s="179"/>
    </row>
    <row r="225" spans="1:4" ht="15" x14ac:dyDescent="0.25">
      <c r="A225" s="27"/>
      <c r="B225" s="178"/>
      <c r="C225" s="178"/>
      <c r="D225" s="179"/>
    </row>
    <row r="226" spans="1:4" ht="15" x14ac:dyDescent="0.25">
      <c r="A226" s="29" t="s">
        <v>182</v>
      </c>
      <c r="B226" s="178" t="s">
        <v>186</v>
      </c>
      <c r="C226" s="178"/>
      <c r="D226" s="179"/>
    </row>
    <row r="227" spans="1:4" ht="15" x14ac:dyDescent="0.25">
      <c r="A227" s="29" t="s">
        <v>366</v>
      </c>
      <c r="B227" s="178" t="s">
        <v>367</v>
      </c>
      <c r="C227" s="178"/>
      <c r="D227" s="179"/>
    </row>
    <row r="228" spans="1:4" ht="15" x14ac:dyDescent="0.25">
      <c r="A228" s="29" t="s">
        <v>184</v>
      </c>
      <c r="B228" s="178" t="s">
        <v>185</v>
      </c>
      <c r="C228" s="178"/>
      <c r="D228" s="179"/>
    </row>
    <row r="229" spans="1:4" ht="15" x14ac:dyDescent="0.25">
      <c r="A229" s="28"/>
      <c r="B229" s="90"/>
      <c r="C229" s="90"/>
      <c r="D229" s="89"/>
    </row>
    <row r="230" spans="1:4" ht="15" x14ac:dyDescent="0.25">
      <c r="A230" s="193" t="s">
        <v>187</v>
      </c>
      <c r="B230" s="193"/>
      <c r="C230" s="193"/>
      <c r="D230" s="193"/>
    </row>
    <row r="231" spans="1:4" ht="15" x14ac:dyDescent="0.25">
      <c r="A231" s="193" t="s">
        <v>363</v>
      </c>
      <c r="B231" s="193"/>
      <c r="C231" s="193"/>
      <c r="D231" s="193"/>
    </row>
    <row r="232" spans="1:4" s="11" customFormat="1" x14ac:dyDescent="0.2">
      <c r="A232" s="34"/>
      <c r="B232" s="91"/>
      <c r="C232" s="91"/>
      <c r="D232" s="91"/>
    </row>
    <row r="233" spans="1:4" s="11" customFormat="1" x14ac:dyDescent="0.2">
      <c r="A233" s="34"/>
      <c r="B233" s="91"/>
      <c r="C233" s="91"/>
      <c r="D233" s="91"/>
    </row>
    <row r="234" spans="1:4" s="11" customFormat="1" x14ac:dyDescent="0.2">
      <c r="A234" s="34"/>
      <c r="B234" s="91"/>
      <c r="C234" s="91"/>
      <c r="D234" s="91"/>
    </row>
    <row r="235" spans="1:4" s="11" customFormat="1" x14ac:dyDescent="0.2">
      <c r="B235" s="92"/>
      <c r="C235" s="92"/>
      <c r="D235" s="92"/>
    </row>
    <row r="236" spans="1:4" s="11" customFormat="1" x14ac:dyDescent="0.2">
      <c r="B236" s="92"/>
      <c r="C236" s="92"/>
      <c r="D236" s="92"/>
    </row>
    <row r="237" spans="1:4" s="11" customFormat="1" x14ac:dyDescent="0.2">
      <c r="B237" s="92"/>
      <c r="C237" s="92"/>
      <c r="D237" s="92"/>
    </row>
    <row r="238" spans="1:4" s="11" customFormat="1" x14ac:dyDescent="0.2">
      <c r="B238" s="92"/>
      <c r="C238" s="92"/>
      <c r="D238" s="92"/>
    </row>
    <row r="239" spans="1:4" s="11" customFormat="1" x14ac:dyDescent="0.2">
      <c r="B239" s="92"/>
      <c r="C239" s="92"/>
      <c r="D239" s="92"/>
    </row>
    <row r="240" spans="1:4" s="11" customFormat="1" x14ac:dyDescent="0.2">
      <c r="B240" s="92"/>
      <c r="C240" s="92"/>
      <c r="D240" s="92"/>
    </row>
    <row r="241" spans="2:4" s="11" customFormat="1" x14ac:dyDescent="0.2">
      <c r="B241" s="92"/>
      <c r="C241" s="92"/>
      <c r="D241" s="92"/>
    </row>
    <row r="242" spans="2:4" s="11" customFormat="1" x14ac:dyDescent="0.2">
      <c r="B242" s="92"/>
      <c r="C242" s="92"/>
      <c r="D242" s="92"/>
    </row>
    <row r="243" spans="2:4" s="11" customFormat="1" x14ac:dyDescent="0.2">
      <c r="B243" s="92"/>
      <c r="C243" s="92"/>
      <c r="D243" s="92"/>
    </row>
    <row r="244" spans="2:4" s="11" customFormat="1" x14ac:dyDescent="0.2">
      <c r="B244" s="92"/>
      <c r="C244" s="92"/>
      <c r="D244" s="92"/>
    </row>
    <row r="245" spans="2:4" s="11" customFormat="1" x14ac:dyDescent="0.2">
      <c r="B245" s="92"/>
      <c r="C245" s="92"/>
      <c r="D245" s="92"/>
    </row>
    <row r="246" spans="2:4" s="11" customFormat="1" x14ac:dyDescent="0.2">
      <c r="B246" s="92"/>
      <c r="C246" s="92"/>
      <c r="D246" s="92"/>
    </row>
    <row r="247" spans="2:4" s="11" customFormat="1" x14ac:dyDescent="0.2">
      <c r="B247" s="92"/>
      <c r="C247" s="92"/>
      <c r="D247" s="92"/>
    </row>
    <row r="248" spans="2:4" s="11" customFormat="1" x14ac:dyDescent="0.2">
      <c r="B248" s="92"/>
      <c r="C248" s="92"/>
      <c r="D248" s="92"/>
    </row>
    <row r="249" spans="2:4" s="11" customFormat="1" x14ac:dyDescent="0.2">
      <c r="B249" s="92"/>
      <c r="C249" s="92"/>
      <c r="D249" s="92"/>
    </row>
    <row r="250" spans="2:4" s="11" customFormat="1" x14ac:dyDescent="0.2">
      <c r="B250" s="92"/>
      <c r="C250" s="92"/>
      <c r="D250" s="92"/>
    </row>
    <row r="251" spans="2:4" s="11" customFormat="1" x14ac:dyDescent="0.2">
      <c r="B251" s="92"/>
      <c r="C251" s="92"/>
      <c r="D251" s="92"/>
    </row>
    <row r="252" spans="2:4" s="11" customFormat="1" x14ac:dyDescent="0.2">
      <c r="B252" s="92"/>
      <c r="C252" s="92"/>
      <c r="D252" s="92"/>
    </row>
    <row r="253" spans="2:4" s="11" customFormat="1" x14ac:dyDescent="0.2">
      <c r="B253" s="92"/>
      <c r="C253" s="92"/>
      <c r="D253" s="92"/>
    </row>
    <row r="254" spans="2:4" s="11" customFormat="1" x14ac:dyDescent="0.2">
      <c r="B254" s="92"/>
      <c r="C254" s="92"/>
      <c r="D254" s="92"/>
    </row>
    <row r="255" spans="2:4" s="11" customFormat="1" x14ac:dyDescent="0.2">
      <c r="B255" s="92"/>
      <c r="C255" s="92"/>
      <c r="D255" s="92"/>
    </row>
    <row r="256" spans="2:4" s="11" customFormat="1" x14ac:dyDescent="0.2">
      <c r="B256" s="92"/>
      <c r="C256" s="92"/>
      <c r="D256" s="92"/>
    </row>
    <row r="257" spans="2:4" s="11" customFormat="1" x14ac:dyDescent="0.2">
      <c r="B257" s="92"/>
      <c r="C257" s="92"/>
      <c r="D257" s="92"/>
    </row>
    <row r="258" spans="2:4" s="11" customFormat="1" x14ac:dyDescent="0.2">
      <c r="B258" s="92"/>
      <c r="C258" s="92"/>
      <c r="D258" s="92"/>
    </row>
    <row r="259" spans="2:4" s="11" customFormat="1" x14ac:dyDescent="0.2">
      <c r="B259" s="92"/>
      <c r="C259" s="92"/>
      <c r="D259" s="92"/>
    </row>
    <row r="260" spans="2:4" s="11" customFormat="1" x14ac:dyDescent="0.2">
      <c r="B260" s="92"/>
      <c r="C260" s="92"/>
      <c r="D260" s="92"/>
    </row>
    <row r="261" spans="2:4" s="11" customFormat="1" x14ac:dyDescent="0.2">
      <c r="B261" s="92"/>
      <c r="C261" s="92"/>
      <c r="D261" s="92"/>
    </row>
    <row r="262" spans="2:4" s="11" customFormat="1" x14ac:dyDescent="0.2">
      <c r="B262" s="92"/>
      <c r="C262" s="92"/>
      <c r="D262" s="92"/>
    </row>
    <row r="263" spans="2:4" s="11" customFormat="1" x14ac:dyDescent="0.2">
      <c r="B263" s="92"/>
      <c r="C263" s="92"/>
      <c r="D263" s="92"/>
    </row>
    <row r="264" spans="2:4" s="11" customFormat="1" x14ac:dyDescent="0.2">
      <c r="B264" s="92"/>
      <c r="C264" s="92"/>
      <c r="D264" s="92"/>
    </row>
    <row r="265" spans="2:4" s="11" customFormat="1" x14ac:dyDescent="0.2">
      <c r="B265" s="92"/>
      <c r="C265" s="92"/>
      <c r="D265" s="92"/>
    </row>
    <row r="266" spans="2:4" s="11" customFormat="1" x14ac:dyDescent="0.2">
      <c r="B266" s="92"/>
      <c r="C266" s="92"/>
      <c r="D266" s="92"/>
    </row>
    <row r="267" spans="2:4" s="11" customFormat="1" x14ac:dyDescent="0.2">
      <c r="B267" s="92"/>
      <c r="C267" s="92"/>
      <c r="D267" s="92"/>
    </row>
    <row r="268" spans="2:4" s="11" customFormat="1" x14ac:dyDescent="0.2">
      <c r="B268" s="92"/>
      <c r="C268" s="92"/>
      <c r="D268" s="92"/>
    </row>
    <row r="269" spans="2:4" s="11" customFormat="1" x14ac:dyDescent="0.2">
      <c r="B269" s="92"/>
      <c r="C269" s="92"/>
      <c r="D269" s="92"/>
    </row>
    <row r="270" spans="2:4" s="11" customFormat="1" x14ac:dyDescent="0.2">
      <c r="B270" s="92"/>
      <c r="C270" s="92"/>
      <c r="D270" s="92"/>
    </row>
    <row r="271" spans="2:4" s="11" customFormat="1" x14ac:dyDescent="0.2">
      <c r="B271" s="92"/>
      <c r="C271" s="92"/>
      <c r="D271" s="92"/>
    </row>
    <row r="272" spans="2:4" s="11" customFormat="1" x14ac:dyDescent="0.2">
      <c r="B272" s="92"/>
      <c r="C272" s="92"/>
      <c r="D272" s="92"/>
    </row>
    <row r="273" spans="2:4" s="11" customFormat="1" x14ac:dyDescent="0.2">
      <c r="B273" s="92"/>
      <c r="C273" s="92"/>
      <c r="D273" s="92"/>
    </row>
    <row r="274" spans="2:4" s="11" customFormat="1" x14ac:dyDescent="0.2">
      <c r="B274" s="92"/>
      <c r="C274" s="92"/>
      <c r="D274" s="92"/>
    </row>
    <row r="275" spans="2:4" s="11" customFormat="1" x14ac:dyDescent="0.2">
      <c r="B275" s="92"/>
      <c r="C275" s="92"/>
      <c r="D275" s="92"/>
    </row>
    <row r="276" spans="2:4" s="11" customFormat="1" x14ac:dyDescent="0.2">
      <c r="B276" s="92"/>
      <c r="C276" s="92"/>
      <c r="D276" s="92"/>
    </row>
    <row r="277" spans="2:4" s="11" customFormat="1" x14ac:dyDescent="0.2">
      <c r="B277" s="92"/>
      <c r="C277" s="92"/>
      <c r="D277" s="92"/>
    </row>
    <row r="278" spans="2:4" s="11" customFormat="1" x14ac:dyDescent="0.2">
      <c r="B278" s="92"/>
      <c r="C278" s="92"/>
      <c r="D278" s="92"/>
    </row>
    <row r="279" spans="2:4" s="11" customFormat="1" x14ac:dyDescent="0.2">
      <c r="B279" s="92"/>
      <c r="C279" s="92"/>
      <c r="D279" s="92"/>
    </row>
    <row r="280" spans="2:4" s="11" customFormat="1" x14ac:dyDescent="0.2">
      <c r="B280" s="92"/>
      <c r="C280" s="92"/>
      <c r="D280" s="92"/>
    </row>
    <row r="281" spans="2:4" s="11" customFormat="1" x14ac:dyDescent="0.2">
      <c r="B281" s="92"/>
      <c r="C281" s="92"/>
      <c r="D281" s="92"/>
    </row>
    <row r="282" spans="2:4" s="11" customFormat="1" x14ac:dyDescent="0.2">
      <c r="B282" s="92"/>
      <c r="C282" s="92"/>
      <c r="D282" s="92"/>
    </row>
    <row r="283" spans="2:4" s="11" customFormat="1" x14ac:dyDescent="0.2">
      <c r="B283" s="92"/>
      <c r="C283" s="92"/>
      <c r="D283" s="92"/>
    </row>
    <row r="284" spans="2:4" s="11" customFormat="1" x14ac:dyDescent="0.2">
      <c r="B284" s="92"/>
      <c r="C284" s="92"/>
      <c r="D284" s="92"/>
    </row>
    <row r="285" spans="2:4" s="11" customFormat="1" x14ac:dyDescent="0.2">
      <c r="B285" s="92"/>
      <c r="C285" s="92"/>
      <c r="D285" s="92"/>
    </row>
    <row r="286" spans="2:4" s="11" customFormat="1" x14ac:dyDescent="0.2">
      <c r="B286" s="92"/>
      <c r="C286" s="92"/>
      <c r="D286" s="92"/>
    </row>
    <row r="287" spans="2:4" s="11" customFormat="1" x14ac:dyDescent="0.2">
      <c r="B287" s="92"/>
      <c r="C287" s="92"/>
      <c r="D287" s="92"/>
    </row>
    <row r="288" spans="2:4" s="11" customFormat="1" x14ac:dyDescent="0.2">
      <c r="B288" s="92"/>
      <c r="C288" s="92"/>
      <c r="D288" s="92"/>
    </row>
    <row r="289" spans="2:4" s="11" customFormat="1" x14ac:dyDescent="0.2">
      <c r="B289" s="92"/>
      <c r="C289" s="92"/>
      <c r="D289" s="92"/>
    </row>
  </sheetData>
  <sheetProtection algorithmName="SHA-512" hashValue="oNElWExZyr0HKu+j2Yw88Cnn1jnofk8Uq98p09Syd1/Gj8hqVEHIluWZOhTHv6OkXJzP71mIFVJLrGHmlmYIzA==" saltValue="wultWPO8nli03ziP5pdo3Q==" spinCount="100000" sheet="1"/>
  <protectedRanges>
    <protectedRange sqref="B165" name="Rango29"/>
    <protectedRange sqref="B173:D177" name="Rango27"/>
    <protectedRange sqref="B166:D166" name="Rango25"/>
    <protectedRange sqref="B156:D159" name="Rango23"/>
    <protectedRange sqref="B149:D149" name="Rango21"/>
    <protectedRange sqref="B141:D142" name="Rango19"/>
    <protectedRange sqref="B129:D131" name="Rango17"/>
    <protectedRange sqref="B120:D121" name="Rango15"/>
    <protectedRange sqref="B112:D112" name="Rango13"/>
    <protectedRange sqref="B103:D104" name="Rango11"/>
    <protectedRange sqref="B93:D95" name="Rango9"/>
    <protectedRange sqref="B85:D85" name="Rango7"/>
    <protectedRange sqref="B75:D78" name="Rango5"/>
    <protectedRange sqref="B68:D72" name="Rango3"/>
    <protectedRange sqref="B60:D61" name="Rango1"/>
    <protectedRange sqref="B64:D64" name="Rango2"/>
    <protectedRange sqref="A5:E43" name="Rango4"/>
    <protectedRange sqref="B81:D82" name="Rango6"/>
    <protectedRange sqref="B88:D90" name="Rango8"/>
    <protectedRange sqref="B98:D99" name="Rango10"/>
    <protectedRange sqref="B107:D108" name="Rango12"/>
    <protectedRange sqref="B115:D117" name="Rango14"/>
    <protectedRange sqref="B125:D125" name="Rango16"/>
    <protectedRange sqref="B135:D137" name="Rango18"/>
    <protectedRange sqref="B146:D146" name="Rango20"/>
    <protectedRange sqref="B152:D152" name="Rango22"/>
    <protectedRange sqref="B162:D162" name="Rango24"/>
    <protectedRange sqref="B169:D169" name="Rango26"/>
    <protectedRange sqref="A189:D231" name="Rango28"/>
  </protectedRanges>
  <mergeCells count="88">
    <mergeCell ref="A2:E3"/>
    <mergeCell ref="B28:D28"/>
    <mergeCell ref="A53:D53"/>
    <mergeCell ref="A52:D52"/>
    <mergeCell ref="A51:D51"/>
    <mergeCell ref="A50:D50"/>
    <mergeCell ref="A48:D48"/>
    <mergeCell ref="A32:D32"/>
    <mergeCell ref="A31:D31"/>
    <mergeCell ref="A8:D8"/>
    <mergeCell ref="C5:D5"/>
    <mergeCell ref="A11:D11"/>
    <mergeCell ref="A12:D12"/>
    <mergeCell ref="A29:D29"/>
    <mergeCell ref="A9:D9"/>
    <mergeCell ref="A80:D80"/>
    <mergeCell ref="A84:D84"/>
    <mergeCell ref="A127:D127"/>
    <mergeCell ref="A92:D92"/>
    <mergeCell ref="A134:D134"/>
    <mergeCell ref="A123:D123"/>
    <mergeCell ref="A97:D97"/>
    <mergeCell ref="A101:D101"/>
    <mergeCell ref="A102:D102"/>
    <mergeCell ref="A111:D111"/>
    <mergeCell ref="A110:D110"/>
    <mergeCell ref="A87:D87"/>
    <mergeCell ref="A106:D106"/>
    <mergeCell ref="A114:D114"/>
    <mergeCell ref="A119:D119"/>
    <mergeCell ref="A124:D124"/>
    <mergeCell ref="A74:D74"/>
    <mergeCell ref="B54:D54"/>
    <mergeCell ref="A58:D58"/>
    <mergeCell ref="A59:D59"/>
    <mergeCell ref="A55:A56"/>
    <mergeCell ref="C55:C56"/>
    <mergeCell ref="A66:D66"/>
    <mergeCell ref="A67:D67"/>
    <mergeCell ref="D55:D56"/>
    <mergeCell ref="B55:B56"/>
    <mergeCell ref="A57:D57"/>
    <mergeCell ref="A63:D63"/>
    <mergeCell ref="A155:D155"/>
    <mergeCell ref="A139:D139"/>
    <mergeCell ref="A154:D154"/>
    <mergeCell ref="A128:D128"/>
    <mergeCell ref="A144:D144"/>
    <mergeCell ref="A161:D161"/>
    <mergeCell ref="A164:D164"/>
    <mergeCell ref="A168:D168"/>
    <mergeCell ref="A231:D231"/>
    <mergeCell ref="A221:D221"/>
    <mergeCell ref="B226:D226"/>
    <mergeCell ref="B227:D227"/>
    <mergeCell ref="B225:D225"/>
    <mergeCell ref="B222:D222"/>
    <mergeCell ref="B228:D228"/>
    <mergeCell ref="A230:D230"/>
    <mergeCell ref="B223:D223"/>
    <mergeCell ref="A171:D171"/>
    <mergeCell ref="A215:B215"/>
    <mergeCell ref="B185:B188"/>
    <mergeCell ref="A185:A186"/>
    <mergeCell ref="A151:D151"/>
    <mergeCell ref="A145:D145"/>
    <mergeCell ref="A148:D148"/>
    <mergeCell ref="A133:D133"/>
    <mergeCell ref="A140:D140"/>
    <mergeCell ref="B224:D224"/>
    <mergeCell ref="A220:D220"/>
    <mergeCell ref="A216:B216"/>
    <mergeCell ref="A219:D219"/>
    <mergeCell ref="A172:D172"/>
    <mergeCell ref="A187:A188"/>
    <mergeCell ref="C187:C188"/>
    <mergeCell ref="A212:B212"/>
    <mergeCell ref="A203:B203"/>
    <mergeCell ref="A207:B207"/>
    <mergeCell ref="A211:B211"/>
    <mergeCell ref="A204:B204"/>
    <mergeCell ref="A208:B208"/>
    <mergeCell ref="A195:B200"/>
    <mergeCell ref="D187:D188"/>
    <mergeCell ref="C185:D186"/>
    <mergeCell ref="C195:C217"/>
    <mergeCell ref="D195:D217"/>
    <mergeCell ref="B218:D218"/>
  </mergeCells>
  <phoneticPr fontId="3" type="noConversion"/>
  <dataValidations count="8">
    <dataValidation type="custom" operator="lessThan" allowBlank="1" showInputMessage="1" showErrorMessage="1" sqref="B60">
      <formula1>AND(B60&gt;=0,B60&lt;=1)</formula1>
    </dataValidation>
    <dataValidation type="whole" allowBlank="1" showInputMessage="1" showErrorMessage="1" sqref="B69 B98 B104 B112 B115 B116 B120 B121 B129 B130 B131 B135 B165 B166 B169">
      <formula1>0</formula1>
      <formula2>2</formula2>
    </dataValidation>
    <dataValidation type="whole" allowBlank="1" showInputMessage="1" showErrorMessage="1" sqref="B71 B72 B76 B77 B82 B85 B89 B93 B94 B95 B108 B142 B157 B159 B173 B175">
      <formula1>0</formula1>
      <formula2>1</formula2>
    </dataValidation>
    <dataValidation type="custom" allowBlank="1" showInputMessage="1" showErrorMessage="1" sqref="B61 B64 B68 B70 B75 B78 B81 B88 B90 B99 B107 B117 B158 B174 B176 B177">
      <formula1>AND(B61&gt;=0,B61&lt;=1)</formula1>
    </dataValidation>
    <dataValidation type="whole" allowBlank="1" showInputMessage="1" showErrorMessage="1" sqref="B103 B149 B152">
      <formula1>0</formula1>
      <formula2>6</formula2>
    </dataValidation>
    <dataValidation type="whole" allowBlank="1" showInputMessage="1" showErrorMessage="1" sqref="B125">
      <formula1>0</formula1>
      <formula2>4</formula2>
    </dataValidation>
    <dataValidation type="whole" allowBlank="1" showInputMessage="1" showErrorMessage="1" sqref="B146 B156">
      <formula1>0</formula1>
      <formula2>3</formula2>
    </dataValidation>
    <dataValidation type="whole" allowBlank="1" showInputMessage="1" showErrorMessage="1" sqref="B162">
      <formula1>0</formula1>
      <formula2>5</formula2>
    </dataValidation>
  </dataValidations>
  <hyperlinks>
    <hyperlink ref="B182" r:id="rId1"/>
  </hyperlinks>
  <pageMargins left="0.62992125984251968" right="0.23622047244094491" top="0.98425196850393704" bottom="0.98425196850393704" header="0.31496062992125984" footer="0.31496062992125984"/>
  <pageSetup scale="90" orientation="portrait" horizontalDpi="300" verticalDpi="300" r:id="rId2"/>
  <headerFooter alignWithMargins="0">
    <oddHeader>&amp;C&amp;"Arial,Negrita"&amp;16FICHA DE INSPECCIÓN &amp;"Arial,Normal"&amp;10
&amp;"Arial,Negrita"&amp;12&amp;K03+000BUENAS PRÁCTICAS DE MANUFACTURA</oddHead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
  <sheetViews>
    <sheetView zoomScale="90" zoomScaleNormal="90" workbookViewId="0">
      <selection activeCell="D7" sqref="D7"/>
    </sheetView>
  </sheetViews>
  <sheetFormatPr baseColWidth="10" defaultRowHeight="12.75" x14ac:dyDescent="0.2"/>
  <cols>
    <col min="1" max="1" width="7.7109375" customWidth="1"/>
    <col min="2" max="2" width="33.42578125" customWidth="1"/>
    <col min="3" max="3" width="12.28515625" bestFit="1" customWidth="1"/>
    <col min="4" max="4" width="9.28515625" customWidth="1"/>
    <col min="5" max="5" width="18.140625" customWidth="1"/>
    <col min="6" max="6" width="7.7109375" style="93" bestFit="1" customWidth="1"/>
    <col min="7" max="7" width="12.28515625" style="93" customWidth="1"/>
    <col min="8" max="8" width="16.85546875" style="93" customWidth="1"/>
    <col min="9" max="9" width="11.42578125" style="93"/>
    <col min="10" max="10" width="18.28515625" style="93" customWidth="1"/>
  </cols>
  <sheetData>
    <row r="1" spans="2:10" ht="21" thickBot="1" x14ac:dyDescent="0.35">
      <c r="B1" s="239" t="s">
        <v>121</v>
      </c>
      <c r="C1" s="240"/>
      <c r="D1" s="240"/>
      <c r="E1" s="240"/>
      <c r="F1" s="240"/>
      <c r="G1" s="240"/>
      <c r="H1" s="240"/>
      <c r="I1" s="240"/>
      <c r="J1" s="240"/>
    </row>
    <row r="4" spans="2:10" ht="15.75" x14ac:dyDescent="0.25">
      <c r="B4" s="37"/>
      <c r="C4" s="241" t="s">
        <v>616</v>
      </c>
      <c r="D4" s="242"/>
      <c r="E4" s="242"/>
      <c r="F4" s="243"/>
      <c r="G4" s="241" t="s">
        <v>618</v>
      </c>
      <c r="H4" s="242"/>
      <c r="I4" s="241" t="s">
        <v>617</v>
      </c>
      <c r="J4" s="243"/>
    </row>
    <row r="5" spans="2:10" ht="24" customHeight="1" x14ac:dyDescent="0.2">
      <c r="B5" s="38" t="s">
        <v>622</v>
      </c>
      <c r="C5" s="98" t="s">
        <v>619</v>
      </c>
      <c r="D5" s="98" t="s">
        <v>188</v>
      </c>
      <c r="E5" s="98" t="s">
        <v>614</v>
      </c>
      <c r="F5" s="98" t="s">
        <v>615</v>
      </c>
      <c r="G5" s="98" t="s">
        <v>619</v>
      </c>
      <c r="H5" s="98" t="s">
        <v>614</v>
      </c>
      <c r="I5" s="98" t="s">
        <v>619</v>
      </c>
      <c r="J5" s="98" t="s">
        <v>614</v>
      </c>
    </row>
    <row r="6" spans="2:10" s="41" customFormat="1" ht="15.75" x14ac:dyDescent="0.2">
      <c r="B6" s="100" t="s">
        <v>116</v>
      </c>
      <c r="C6" s="101">
        <f>+Ficha!B62+Ficha!B65+Ficha!B73+Ficha!B79+Ficha!B83+Ficha!B86+Ficha!B91+Ficha!B96+Ficha!B100+Ficha!B105+Ficha!B109+Ficha!B113+Ficha!B118+Ficha!B122+Ficha!B126+Ficha!B132+Ficha!B138</f>
        <v>0</v>
      </c>
      <c r="D6" s="101">
        <v>62</v>
      </c>
      <c r="E6" s="102">
        <f>+C6*100/62</f>
        <v>0</v>
      </c>
      <c r="F6" s="101">
        <v>100</v>
      </c>
      <c r="G6" s="101">
        <f>+Ficha!C62+Ficha!C65+Ficha!C73+Ficha!C79+Ficha!C83+Ficha!C86+Ficha!C91+Ficha!C96+Ficha!C100+Ficha!C105+Ficha!C109+Ficha!C113+Ficha!C118+Ficha!C122+Ficha!C126+Ficha!C132+Ficha!C138</f>
        <v>0</v>
      </c>
      <c r="H6" s="104">
        <f>+G6*100/D6</f>
        <v>0</v>
      </c>
      <c r="I6" s="105">
        <f>+Ficha!D62+Ficha!D65+Ficha!D73+Ficha!D79+Ficha!D83+Ficha!D86+Ficha!D91+Ficha!D96+Ficha!D100+Ficha!D105+Ficha!D109+Ficha!D113+Ficha!D118+Ficha!D122+Ficha!D126+Ficha!D132+Ficha!D138</f>
        <v>0</v>
      </c>
      <c r="J6" s="104">
        <f>+I6*100/D6</f>
        <v>0</v>
      </c>
    </row>
    <row r="7" spans="2:10" s="41" customFormat="1" ht="15.75" x14ac:dyDescent="0.2">
      <c r="B7" s="100" t="s">
        <v>117</v>
      </c>
      <c r="C7" s="101">
        <f>+Ficha!B143</f>
        <v>0</v>
      </c>
      <c r="D7" s="101">
        <v>3</v>
      </c>
      <c r="E7" s="102">
        <f>+C7*100/3</f>
        <v>0</v>
      </c>
      <c r="F7" s="101">
        <v>100</v>
      </c>
      <c r="G7" s="101">
        <f>+Ficha!C143</f>
        <v>0</v>
      </c>
      <c r="H7" s="104">
        <f>+G7*100/D7</f>
        <v>0</v>
      </c>
      <c r="I7" s="101">
        <f>+Ficha!D143</f>
        <v>0</v>
      </c>
      <c r="J7" s="104">
        <f>+I7*100/D7</f>
        <v>0</v>
      </c>
    </row>
    <row r="8" spans="2:10" s="41" customFormat="1" ht="15.75" x14ac:dyDescent="0.2">
      <c r="B8" s="100" t="s">
        <v>118</v>
      </c>
      <c r="C8" s="101">
        <f>+Ficha!B147+Ficha!B150+Ficha!B153</f>
        <v>0</v>
      </c>
      <c r="D8" s="101">
        <v>15</v>
      </c>
      <c r="E8" s="102">
        <f>+C8*100/15</f>
        <v>0</v>
      </c>
      <c r="F8" s="101">
        <v>100</v>
      </c>
      <c r="G8" s="101">
        <f>+Ficha!C147+Ficha!C150+Ficha!C153</f>
        <v>0</v>
      </c>
      <c r="H8" s="104">
        <f>+G8*100/D8</f>
        <v>0</v>
      </c>
      <c r="I8" s="101">
        <f>+Ficha!D147+Ficha!D150+Ficha!D153</f>
        <v>0</v>
      </c>
      <c r="J8" s="104">
        <f>+I8*100/D8</f>
        <v>0</v>
      </c>
    </row>
    <row r="9" spans="2:10" s="41" customFormat="1" ht="31.5" x14ac:dyDescent="0.2">
      <c r="B9" s="103" t="s">
        <v>119</v>
      </c>
      <c r="C9" s="101">
        <f>+Ficha!B160+Ficha!B163+Ficha!B167+Ficha!B170</f>
        <v>0</v>
      </c>
      <c r="D9" s="101">
        <v>15</v>
      </c>
      <c r="E9" s="102">
        <f>+C9*100/15</f>
        <v>0</v>
      </c>
      <c r="F9" s="101">
        <v>100</v>
      </c>
      <c r="G9" s="101">
        <f>+Ficha!C160+Ficha!C163+Ficha!C167+Ficha!C170</f>
        <v>0</v>
      </c>
      <c r="H9" s="104">
        <f>+G9*100/D9</f>
        <v>0</v>
      </c>
      <c r="I9" s="101">
        <f>+Ficha!D160+Ficha!D163+Ficha!D167+Ficha!D170</f>
        <v>0</v>
      </c>
      <c r="J9" s="104">
        <f>+I9*100/D9</f>
        <v>0</v>
      </c>
    </row>
    <row r="10" spans="2:10" s="41" customFormat="1" ht="15.75" x14ac:dyDescent="0.2">
      <c r="B10" s="103" t="s">
        <v>120</v>
      </c>
      <c r="C10" s="101">
        <f>+Ficha!B178</f>
        <v>0</v>
      </c>
      <c r="D10" s="101">
        <v>5</v>
      </c>
      <c r="E10" s="102">
        <f>+C10*100/5</f>
        <v>0</v>
      </c>
      <c r="F10" s="101">
        <v>100</v>
      </c>
      <c r="G10" s="101">
        <f>+Ficha!C178</f>
        <v>0</v>
      </c>
      <c r="H10" s="104">
        <f>+G10*100/D10</f>
        <v>0</v>
      </c>
      <c r="I10" s="101">
        <f>+Ficha!D178</f>
        <v>0</v>
      </c>
      <c r="J10" s="104">
        <f>+I10*100/D10</f>
        <v>0</v>
      </c>
    </row>
    <row r="11" spans="2:10" ht="15.75" x14ac:dyDescent="0.25">
      <c r="B11" s="99" t="s">
        <v>188</v>
      </c>
      <c r="C11" s="99">
        <f>SUM(C6:C10)</f>
        <v>0</v>
      </c>
      <c r="D11" s="99">
        <v>100</v>
      </c>
      <c r="E11" s="99"/>
      <c r="F11" s="99"/>
      <c r="G11" s="99">
        <f>SUM(G6:G10)</f>
        <v>0</v>
      </c>
      <c r="H11" s="99"/>
      <c r="I11" s="99">
        <f>SUM(I6:I10)</f>
        <v>0</v>
      </c>
      <c r="J11" s="99"/>
    </row>
  </sheetData>
  <sheetProtection algorithmName="SHA-512" hashValue="Q+caQPYJoBckK3d+kzyZM1uaglh+nF0LVrYXyb/JdXSQGMwngq47wzTm9DZyOW5U90Q4s9FhgLLVJafqEGXXIg==" saltValue="/vFcVHJCLp7+HqL2N/n1dg==" spinCount="100000" sheet="1"/>
  <mergeCells count="4">
    <mergeCell ref="B1:J1"/>
    <mergeCell ref="C4:F4"/>
    <mergeCell ref="G4:H4"/>
    <mergeCell ref="I4:J4"/>
  </mergeCells>
  <printOptions horizontalCentered="1" verticalCentered="1"/>
  <pageMargins left="0.23622047244094491" right="0.23622047244094491" top="0.98425196850393704" bottom="0.98425196850393704" header="0" footer="0"/>
  <pageSetup scale="9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2"/>
  <sheetViews>
    <sheetView topLeftCell="B1" workbookViewId="0">
      <selection activeCell="K15" sqref="K15"/>
    </sheetView>
  </sheetViews>
  <sheetFormatPr baseColWidth="10" defaultRowHeight="12.75" x14ac:dyDescent="0.2"/>
  <cols>
    <col min="1" max="1" width="0" hidden="1" customWidth="1"/>
    <col min="2" max="2" width="14.7109375" customWidth="1"/>
    <col min="3" max="3" width="17.42578125" customWidth="1"/>
    <col min="4" max="4" width="13.7109375" customWidth="1"/>
    <col min="5" max="5" width="15.42578125" customWidth="1"/>
    <col min="6" max="6" width="14.85546875" customWidth="1"/>
    <col min="7" max="7" width="12.42578125" customWidth="1"/>
    <col min="8" max="9" width="13.42578125" customWidth="1"/>
  </cols>
  <sheetData>
    <row r="2" spans="2:9" ht="22.5" customHeight="1" x14ac:dyDescent="0.3">
      <c r="B2" s="253" t="s">
        <v>623</v>
      </c>
      <c r="C2" s="253"/>
      <c r="D2" s="253"/>
      <c r="E2" s="253"/>
      <c r="F2" s="253"/>
      <c r="G2" s="253"/>
      <c r="H2" s="253"/>
      <c r="I2" s="253"/>
    </row>
    <row r="4" spans="2:9" ht="13.5" thickBot="1" x14ac:dyDescent="0.25"/>
    <row r="5" spans="2:9" x14ac:dyDescent="0.2">
      <c r="B5" s="250" t="s">
        <v>109</v>
      </c>
      <c r="C5" s="250" t="s">
        <v>110</v>
      </c>
      <c r="D5" s="246" t="s">
        <v>249</v>
      </c>
      <c r="E5" s="247"/>
      <c r="F5" s="248"/>
      <c r="G5" s="246" t="s">
        <v>253</v>
      </c>
      <c r="H5" s="247"/>
      <c r="I5" s="248"/>
    </row>
    <row r="6" spans="2:9" ht="25.5" x14ac:dyDescent="0.2">
      <c r="B6" s="251"/>
      <c r="C6" s="251"/>
      <c r="D6" s="39" t="s">
        <v>252</v>
      </c>
      <c r="E6" s="39" t="s">
        <v>250</v>
      </c>
      <c r="F6" s="39" t="s">
        <v>251</v>
      </c>
      <c r="G6" s="39" t="s">
        <v>252</v>
      </c>
      <c r="H6" s="39" t="s">
        <v>250</v>
      </c>
      <c r="I6" s="39" t="s">
        <v>251</v>
      </c>
    </row>
    <row r="7" spans="2:9" x14ac:dyDescent="0.2">
      <c r="B7" s="7" t="s">
        <v>111</v>
      </c>
      <c r="C7" s="7">
        <v>5</v>
      </c>
      <c r="D7" s="5">
        <f>Ficha!B105</f>
        <v>0</v>
      </c>
      <c r="E7" s="5">
        <f>Ficha!C105</f>
        <v>0</v>
      </c>
      <c r="F7" s="5">
        <f>Ficha!D105</f>
        <v>0</v>
      </c>
      <c r="G7" s="5" t="str">
        <f>IF(D7&gt;=C7,"Cumple","No Cumple")</f>
        <v>No Cumple</v>
      </c>
      <c r="H7" s="5" t="str">
        <f>IF(E7&gt;=C7,"Cumple","No Cumple")</f>
        <v>No Cumple</v>
      </c>
      <c r="I7" s="5" t="str">
        <f>IF(F7&gt;=C7,"Cumple","No Cumple")</f>
        <v>No Cumple</v>
      </c>
    </row>
    <row r="8" spans="2:9" x14ac:dyDescent="0.2">
      <c r="B8" s="7" t="s">
        <v>112</v>
      </c>
      <c r="C8" s="7">
        <v>3</v>
      </c>
      <c r="D8" s="5">
        <f>Ficha!B132</f>
        <v>0</v>
      </c>
      <c r="E8" s="5">
        <f>Ficha!C132</f>
        <v>0</v>
      </c>
      <c r="F8" s="5">
        <f>Ficha!D132</f>
        <v>0</v>
      </c>
      <c r="G8" s="5" t="str">
        <f t="shared" ref="G8:G16" si="0">IF(D8&gt;=C8,"Cumple","No Cumple")</f>
        <v>No Cumple</v>
      </c>
      <c r="H8" s="5" t="str">
        <f t="shared" ref="H8:H16" si="1">IF(E8&gt;=C8,"Cumple","No Cumple")</f>
        <v>No Cumple</v>
      </c>
      <c r="I8" s="5" t="str">
        <f t="shared" ref="I8:I16" si="2">IF(F8&gt;=C8,"Cumple","No Cumple")</f>
        <v>No Cumple</v>
      </c>
    </row>
    <row r="9" spans="2:9" x14ac:dyDescent="0.2">
      <c r="B9" s="7">
        <v>2.1</v>
      </c>
      <c r="C9" s="7">
        <v>2.5</v>
      </c>
      <c r="D9" s="5">
        <f>Ficha!B143</f>
        <v>0</v>
      </c>
      <c r="E9" s="5">
        <f>Ficha!C143</f>
        <v>0</v>
      </c>
      <c r="F9" s="5">
        <f>Ficha!D143</f>
        <v>0</v>
      </c>
      <c r="G9" s="5" t="str">
        <f t="shared" si="0"/>
        <v>No Cumple</v>
      </c>
      <c r="H9" s="5" t="str">
        <f t="shared" si="1"/>
        <v>No Cumple</v>
      </c>
      <c r="I9" s="5" t="str">
        <f t="shared" si="2"/>
        <v>No Cumple</v>
      </c>
    </row>
    <row r="10" spans="2:9" x14ac:dyDescent="0.2">
      <c r="B10" s="7">
        <v>3.1</v>
      </c>
      <c r="C10" s="7">
        <v>2</v>
      </c>
      <c r="D10" s="5">
        <f>Ficha!B147</f>
        <v>0</v>
      </c>
      <c r="E10" s="5">
        <f>Ficha!C147</f>
        <v>0</v>
      </c>
      <c r="F10" s="5">
        <f>Ficha!D147</f>
        <v>0</v>
      </c>
      <c r="G10" s="5" t="str">
        <f t="shared" si="0"/>
        <v>No Cumple</v>
      </c>
      <c r="H10" s="5" t="str">
        <f t="shared" si="1"/>
        <v>No Cumple</v>
      </c>
      <c r="I10" s="5" t="str">
        <f t="shared" si="2"/>
        <v>No Cumple</v>
      </c>
    </row>
    <row r="11" spans="2:9" x14ac:dyDescent="0.2">
      <c r="B11" s="7">
        <v>3.2</v>
      </c>
      <c r="C11" s="7">
        <v>2</v>
      </c>
      <c r="D11" s="5">
        <f>Ficha!B147</f>
        <v>0</v>
      </c>
      <c r="E11" s="5">
        <f>Ficha!C147</f>
        <v>0</v>
      </c>
      <c r="F11" s="5">
        <f>Ficha!D147</f>
        <v>0</v>
      </c>
      <c r="G11" s="5" t="str">
        <f>IF(D11&gt;=C11,"Cumple","No Cumple")</f>
        <v>No Cumple</v>
      </c>
      <c r="H11" s="5" t="str">
        <f t="shared" si="1"/>
        <v>No Cumple</v>
      </c>
      <c r="I11" s="5" t="str">
        <f t="shared" si="2"/>
        <v>No Cumple</v>
      </c>
    </row>
    <row r="12" spans="2:9" x14ac:dyDescent="0.2">
      <c r="B12" s="7">
        <v>3.3</v>
      </c>
      <c r="C12" s="7">
        <v>3</v>
      </c>
      <c r="D12" s="5">
        <f>Ficha!B149</f>
        <v>0</v>
      </c>
      <c r="E12" s="5">
        <f>Ficha!C149</f>
        <v>0</v>
      </c>
      <c r="F12" s="5">
        <f>Ficha!D149</f>
        <v>0</v>
      </c>
      <c r="G12" s="5" t="str">
        <f t="shared" si="0"/>
        <v>No Cumple</v>
      </c>
      <c r="H12" s="5" t="str">
        <f t="shared" si="1"/>
        <v>No Cumple</v>
      </c>
      <c r="I12" s="5" t="str">
        <f t="shared" si="2"/>
        <v>No Cumple</v>
      </c>
    </row>
    <row r="13" spans="2:9" x14ac:dyDescent="0.2">
      <c r="B13" s="7">
        <v>4.0999999999999996</v>
      </c>
      <c r="C13" s="7">
        <v>3.5</v>
      </c>
      <c r="D13" s="5">
        <f>Ficha!B160</f>
        <v>0</v>
      </c>
      <c r="E13" s="5">
        <f>Ficha!C160</f>
        <v>0</v>
      </c>
      <c r="F13" s="5">
        <f>Ficha!D160</f>
        <v>0</v>
      </c>
      <c r="G13" s="5" t="str">
        <f t="shared" si="0"/>
        <v>No Cumple</v>
      </c>
      <c r="H13" s="5" t="str">
        <f t="shared" si="1"/>
        <v>No Cumple</v>
      </c>
      <c r="I13" s="5" t="str">
        <f t="shared" si="2"/>
        <v>No Cumple</v>
      </c>
    </row>
    <row r="14" spans="2:9" x14ac:dyDescent="0.2">
      <c r="B14" s="7">
        <v>4.2</v>
      </c>
      <c r="C14" s="7">
        <v>4</v>
      </c>
      <c r="D14" s="5">
        <f>Ficha!B163</f>
        <v>0</v>
      </c>
      <c r="E14" s="5">
        <f>Ficha!C163</f>
        <v>0</v>
      </c>
      <c r="F14" s="5">
        <f>Ficha!D163</f>
        <v>0</v>
      </c>
      <c r="G14" s="5" t="str">
        <f t="shared" si="0"/>
        <v>No Cumple</v>
      </c>
      <c r="H14" s="5" t="str">
        <f t="shared" si="1"/>
        <v>No Cumple</v>
      </c>
      <c r="I14" s="5" t="str">
        <f t="shared" si="2"/>
        <v>No Cumple</v>
      </c>
    </row>
    <row r="15" spans="2:9" x14ac:dyDescent="0.2">
      <c r="B15" s="7">
        <v>4.3</v>
      </c>
      <c r="C15" s="7">
        <v>1</v>
      </c>
      <c r="D15" s="5">
        <f>Ficha!B167</f>
        <v>0</v>
      </c>
      <c r="E15" s="5">
        <f>Ficha!C167</f>
        <v>0</v>
      </c>
      <c r="F15" s="5">
        <f>Ficha!D167</f>
        <v>0</v>
      </c>
      <c r="G15" s="5" t="str">
        <f t="shared" si="0"/>
        <v>No Cumple</v>
      </c>
      <c r="H15" s="5" t="str">
        <f t="shared" si="1"/>
        <v>No Cumple</v>
      </c>
      <c r="I15" s="5" t="str">
        <f t="shared" si="2"/>
        <v>No Cumple</v>
      </c>
    </row>
    <row r="16" spans="2:9" x14ac:dyDescent="0.2">
      <c r="B16" s="7">
        <v>5.0999999999999996</v>
      </c>
      <c r="C16" s="7">
        <v>1</v>
      </c>
      <c r="D16" s="5">
        <f>Ficha!B178</f>
        <v>0</v>
      </c>
      <c r="E16" s="5">
        <f>Ficha!C178</f>
        <v>0</v>
      </c>
      <c r="F16" s="5">
        <f>Ficha!D178</f>
        <v>0</v>
      </c>
      <c r="G16" s="5" t="str">
        <f t="shared" si="0"/>
        <v>No Cumple</v>
      </c>
      <c r="H16" s="5" t="str">
        <f t="shared" si="1"/>
        <v>No Cumple</v>
      </c>
      <c r="I16" s="5" t="str">
        <f t="shared" si="2"/>
        <v>No Cumple</v>
      </c>
    </row>
    <row r="17" spans="2:9" ht="19.5" customHeight="1" x14ac:dyDescent="0.2">
      <c r="B17" s="256" t="s">
        <v>620</v>
      </c>
      <c r="C17" s="257"/>
      <c r="D17" s="257"/>
      <c r="E17" s="257"/>
      <c r="F17" s="258"/>
      <c r="G17" s="40" t="str">
        <f>IF(AND(G7="Cumple",G8="Cumple",G9="Cumple",G10="Cumple",G11="Cumple",G12="Cumple",G13="Cumple",G14="Cumple",G15="Cumple",G16="Cumple"),"Cumple"," No Cumple")</f>
        <v xml:space="preserve"> No Cumple</v>
      </c>
      <c r="H17" s="40" t="str">
        <f>IF(AND(H7="Cumple",H8="Cumple",H9="Cumple",H10="Cumple",H11="Cumple",H12="Cumple",H13="Cumple",H14="Cumple",H15="Cumple",H16="Cumple"),"Cumple"," No Cumple")</f>
        <v xml:space="preserve"> No Cumple</v>
      </c>
      <c r="I17" s="40" t="str">
        <f>IF(AND(I7="Cumple",I8="Cumple",I9="Cumple",I10="Cumple",I11="Cumple",I12="Cumple",I13="Cumple",I14="Cumple",I15="Cumple",I16="Cumple"),"Cumple"," No Cumple")</f>
        <v xml:space="preserve"> No Cumple</v>
      </c>
    </row>
    <row r="19" spans="2:9" ht="26.25" customHeight="1" x14ac:dyDescent="0.2">
      <c r="D19" s="254" t="s">
        <v>252</v>
      </c>
      <c r="E19" s="254"/>
      <c r="F19" s="254" t="s">
        <v>250</v>
      </c>
      <c r="G19" s="254"/>
      <c r="H19" s="254" t="s">
        <v>251</v>
      </c>
      <c r="I19" s="254"/>
    </row>
    <row r="20" spans="2:9" ht="26.25" customHeight="1" x14ac:dyDescent="0.2">
      <c r="B20" s="245" t="s">
        <v>249</v>
      </c>
      <c r="C20" s="245"/>
      <c r="D20" s="255">
        <f>+'Reporte '!C11</f>
        <v>0</v>
      </c>
      <c r="E20" s="255"/>
      <c r="F20" s="252">
        <f>+'Reporte '!G11</f>
        <v>0</v>
      </c>
      <c r="G20" s="252"/>
      <c r="H20" s="252">
        <f>+'Reporte '!I11</f>
        <v>0</v>
      </c>
      <c r="I20" s="252"/>
    </row>
    <row r="21" spans="2:9" s="41" customFormat="1" ht="37.5" customHeight="1" x14ac:dyDescent="0.2">
      <c r="B21" s="245" t="s">
        <v>60</v>
      </c>
      <c r="C21" s="245"/>
      <c r="D21" s="249" t="str">
        <f>IF(D20&lt;60,"Inaceptable",IF(D20&lt;=70,"Deficiente",IF(D20&lt;=80,"Regular",IF(D20&gt;80,"Buena"))))</f>
        <v>Inaceptable</v>
      </c>
      <c r="E21" s="249"/>
      <c r="F21" s="249" t="str">
        <f>IF(F20&lt;60,"Inaceptable",IF(F20&lt;=70,"Deficiente",IF(F20&lt;=80,"Regular",IF(F20&gt;80,"Buena"))))</f>
        <v>Inaceptable</v>
      </c>
      <c r="G21" s="249"/>
      <c r="H21" s="249" t="str">
        <f>IF(H20&lt;60,"Inaceptable",IF(H20&lt;=70,"Deficiente",IF(H20&lt;=80,"Regular",IF(H20&gt;80,"Buena",))))</f>
        <v>Inaceptable</v>
      </c>
      <c r="I21" s="249"/>
    </row>
    <row r="22" spans="2:9" ht="33" customHeight="1" x14ac:dyDescent="0.35">
      <c r="B22" s="245" t="s">
        <v>152</v>
      </c>
      <c r="C22" s="245"/>
      <c r="D22" s="244" t="str">
        <f>IF(AND(G17="Cumple",D20&gt;60),"Aprobado","Rechazado")</f>
        <v>Rechazado</v>
      </c>
      <c r="E22" s="244"/>
      <c r="F22" s="244" t="str">
        <f>IF(AND(H17="Cumple",F20&gt;60),"Aprobado","Rechazado")</f>
        <v>Rechazado</v>
      </c>
      <c r="G22" s="244"/>
      <c r="H22" s="244" t="str">
        <f>IF(AND(I17="Cumple",H20&gt;60),"Aprobado","Rechazado")</f>
        <v>Rechazado</v>
      </c>
      <c r="I22" s="244"/>
    </row>
  </sheetData>
  <sheetProtection algorithmName="SHA-512" hashValue="Jf8X11WtosQRhpFC0CzCVWVEBn0OMtyTLZ6dPdTLDU7cKUKdT/zZBJhHbqqbrqsztciF+xO0PVHGu4Eca50q7g==" saltValue="23nritJ+xhfnP+tvOPcCXA==" spinCount="100000" sheet="1"/>
  <mergeCells count="21">
    <mergeCell ref="B2:I2"/>
    <mergeCell ref="F21:G21"/>
    <mergeCell ref="B21:C21"/>
    <mergeCell ref="H19:I19"/>
    <mergeCell ref="H20:I20"/>
    <mergeCell ref="H21:I21"/>
    <mergeCell ref="D19:E19"/>
    <mergeCell ref="D20:E20"/>
    <mergeCell ref="F19:G19"/>
    <mergeCell ref="B17:F17"/>
    <mergeCell ref="C5:C6"/>
    <mergeCell ref="F22:G22"/>
    <mergeCell ref="B22:C22"/>
    <mergeCell ref="B20:C20"/>
    <mergeCell ref="D5:F5"/>
    <mergeCell ref="G5:I5"/>
    <mergeCell ref="D21:E21"/>
    <mergeCell ref="D22:E22"/>
    <mergeCell ref="H22:I22"/>
    <mergeCell ref="B5:B6"/>
    <mergeCell ref="F20:G20"/>
  </mergeCells>
  <phoneticPr fontId="3" type="noConversion"/>
  <conditionalFormatting sqref="G7:I17">
    <cfRule type="cellIs" dxfId="6" priority="1" stopIfTrue="1" operator="equal">
      <formula>$G$7</formula>
    </cfRule>
    <cfRule type="cellIs" dxfId="5" priority="2" stopIfTrue="1" operator="notEqual">
      <formula>$G$7</formula>
    </cfRule>
  </conditionalFormatting>
  <conditionalFormatting sqref="D21 F21 H21">
    <cfRule type="cellIs" dxfId="4" priority="3" stopIfTrue="1" operator="equal">
      <formula>"Inaceptable"</formula>
    </cfRule>
    <cfRule type="cellIs" dxfId="3" priority="4" stopIfTrue="1" operator="equal">
      <formula>"Deficiente"</formula>
    </cfRule>
    <cfRule type="cellIs" dxfId="2" priority="5" stopIfTrue="1" operator="equal">
      <formula>"Bueno"</formula>
    </cfRule>
  </conditionalFormatting>
  <conditionalFormatting sqref="D22:I22">
    <cfRule type="cellIs" dxfId="1" priority="6" stopIfTrue="1" operator="equal">
      <formula>"Rechazado"</formula>
    </cfRule>
    <cfRule type="cellIs" dxfId="0" priority="7" stopIfTrue="1" operator="equal">
      <formula>"Aprobado"</formula>
    </cfRule>
  </conditionalFormatting>
  <printOptions horizontalCentered="1" verticalCentered="1"/>
  <pageMargins left="0.78740157480314965" right="0.23622047244094491" top="0.98425196850393704" bottom="0.98425196850393704" header="0" footer="0"/>
  <pageSetup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Guía</vt:lpstr>
      <vt:lpstr>Ficha</vt:lpstr>
      <vt:lpstr>Reporte </vt:lpstr>
      <vt:lpstr>Resolución</vt:lpstr>
      <vt:lpstr>Ficha!Área_de_impresión</vt:lpstr>
      <vt:lpstr>Guía!Área_de_impresión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Valverde Alpízar</dc:creator>
  <cp:lastModifiedBy>K1</cp:lastModifiedBy>
  <cp:lastPrinted>2021-06-02T18:10:18Z</cp:lastPrinted>
  <dcterms:created xsi:type="dcterms:W3CDTF">2006-03-09T00:08:30Z</dcterms:created>
  <dcterms:modified xsi:type="dcterms:W3CDTF">2021-08-19T21:09:48Z</dcterms:modified>
</cp:coreProperties>
</file>